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rtada" sheetId="1" r:id="rId1"/>
    <sheet name="Base de Datos" sheetId="2" r:id="rId2"/>
    <sheet name="Correlación Regresión 1" sheetId="3" r:id="rId3"/>
    <sheet name="Correlación Regresión 2" sheetId="4" r:id="rId4"/>
    <sheet name="Interpretación" sheetId="5" r:id="rId5"/>
    <sheet name="Conclusiones" sheetId="6" r:id="rId6"/>
  </sheets>
  <calcPr calcId="124519" fullCalcOnLoad="1"/>
</workbook>
</file>

<file path=xl/sharedStrings.xml><?xml version="1.0" encoding="utf-8"?>
<sst xmlns="http://schemas.openxmlformats.org/spreadsheetml/2006/main" count="738" uniqueCount="223">
  <si>
    <t>Reporte Oficial: S25 - Actividad 3 (Listado de estudiantes)</t>
  </si>
  <si>
    <t>Correlación y Regresión Lineal — Análisis Bivariado de 3 Variables Cuantitativas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</si>
  <si>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</si>
  <si>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</si>
  <si>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</si>
  <si>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</si>
  <si>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</si>
  <si>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</si>
  <si>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Generación:</t>
  </si>
  <si>
    <t>Base de Datos Oficial:</t>
  </si>
  <si>
    <t>Listado de estudiantes</t>
  </si>
  <si>
    <t>3 Variables Cuantitativas Seleccionadas:</t>
  </si>
  <si>
    <t>Nota 1, Promedio Final, Nota 4</t>
  </si>
  <si>
    <t>Descripción de la Muestra:</t>
  </si>
  <si>
    <t>Análisis de regresión y correlación escolar (60 Registros)</t>
  </si>
  <si>
    <t>INTEGRANTES DEL EQUIPO DE TRABAJO (MÁXIMO 4 ESTUDIANTES)</t>
  </si>
  <si>
    <t>#</t>
  </si>
  <si>
    <t>Nombre Completo del Estudiante</t>
  </si>
  <si>
    <t>Rol en el Proyecto</t>
  </si>
  <si>
    <t>Estado</t>
  </si>
  <si>
    <t>Jorge Alejandro Rubio Giraldo</t>
  </si>
  <si>
    <t>Analista de Datos / Desarrollador</t>
  </si>
  <si>
    <t>Activo</t>
  </si>
  <si>
    <t>Luisa Fernanda Parra Arboleda</t>
  </si>
  <si>
    <t>Investigadora / Revisora de Calidad</t>
  </si>
  <si>
    <t>Activa</t>
  </si>
  <si>
    <t>Maribel Román Ospina</t>
  </si>
  <si>
    <t>Especialista en Interpretación Estadística</t>
  </si>
  <si>
    <t>Base de Datos Oficial - Listado de estudiantes</t>
  </si>
  <si>
    <t>Nombre</t>
  </si>
  <si>
    <t>Apellido</t>
  </si>
  <si>
    <t>Sexo</t>
  </si>
  <si>
    <t>Grado</t>
  </si>
  <si>
    <t>Edad</t>
  </si>
  <si>
    <t>Residencia</t>
  </si>
  <si>
    <t>Etnia</t>
  </si>
  <si>
    <t>Estrato</t>
  </si>
  <si>
    <t>Sisbén</t>
  </si>
  <si>
    <t>Conducta</t>
  </si>
  <si>
    <t>Nota 1</t>
  </si>
  <si>
    <t>Nota 2</t>
  </si>
  <si>
    <t>Nota 3</t>
  </si>
  <si>
    <t>Nota 4</t>
  </si>
  <si>
    <t>Promedio Final</t>
  </si>
  <si>
    <t>Esteban</t>
  </si>
  <si>
    <t>Rojas Díaz</t>
  </si>
  <si>
    <t>Masculino</t>
  </si>
  <si>
    <t>Octavo (8°)</t>
  </si>
  <si>
    <t>Rural</t>
  </si>
  <si>
    <t>Sin pertenencia étnica</t>
  </si>
  <si>
    <t>Estrato 1</t>
  </si>
  <si>
    <t>B3</t>
  </si>
  <si>
    <t>Buena</t>
  </si>
  <si>
    <t>Luis</t>
  </si>
  <si>
    <t>Rojas Torres</t>
  </si>
  <si>
    <t>Tercero (3°)</t>
  </si>
  <si>
    <t>Urbana</t>
  </si>
  <si>
    <t>Estrato 3</t>
  </si>
  <si>
    <t>B1</t>
  </si>
  <si>
    <t>Gabriela</t>
  </si>
  <si>
    <t>Rojas López</t>
  </si>
  <si>
    <t>Femenino</t>
  </si>
  <si>
    <t>Primero (1°)</t>
  </si>
  <si>
    <t>Estrato 2</t>
  </si>
  <si>
    <t>A1</t>
  </si>
  <si>
    <t>Deficiente</t>
  </si>
  <si>
    <t>Gabriel</t>
  </si>
  <si>
    <t>Vargas Vargas</t>
  </si>
  <si>
    <t>Noveno (9°)</t>
  </si>
  <si>
    <t>A2</t>
  </si>
  <si>
    <t>Excelente</t>
  </si>
  <si>
    <t>Paula</t>
  </si>
  <si>
    <t>Pérez Ramírez</t>
  </si>
  <si>
    <t>Nicolás</t>
  </si>
  <si>
    <t>Pérez Díaz</t>
  </si>
  <si>
    <t>Andrea</t>
  </si>
  <si>
    <t>González Castro</t>
  </si>
  <si>
    <t>Séptimo (7°)</t>
  </si>
  <si>
    <t>Afrocolombiano / Negro / Mulato</t>
  </si>
  <si>
    <t>Aceptable</t>
  </si>
  <si>
    <t>Ramírez González</t>
  </si>
  <si>
    <t>Rodríguez Torres</t>
  </si>
  <si>
    <t>Cuarto (4°)</t>
  </si>
  <si>
    <t>Indígena</t>
  </si>
  <si>
    <t>Sin Sisbén</t>
  </si>
  <si>
    <t>Salome</t>
  </si>
  <si>
    <t>Martínez Pérez</t>
  </si>
  <si>
    <t>A3</t>
  </si>
  <si>
    <t>López González</t>
  </si>
  <si>
    <t>Undécimo (11°)</t>
  </si>
  <si>
    <t>López Pérez</t>
  </si>
  <si>
    <t>Décimo (10°)</t>
  </si>
  <si>
    <t>No tiene / Zona rural</t>
  </si>
  <si>
    <t>C2</t>
  </si>
  <si>
    <t>Camila</t>
  </si>
  <si>
    <t>Sánchez Martínez</t>
  </si>
  <si>
    <t>Mateo</t>
  </si>
  <si>
    <t>Rodríguez Morales</t>
  </si>
  <si>
    <t>Quinto (5°)</t>
  </si>
  <si>
    <t>Valentina</t>
  </si>
  <si>
    <t>Martínez Sánchez</t>
  </si>
  <si>
    <t>Mariana</t>
  </si>
  <si>
    <t>Sánchez Castro</t>
  </si>
  <si>
    <t>Sara</t>
  </si>
  <si>
    <t>Sánchez Gómez</t>
  </si>
  <si>
    <t>Sexto (6°)</t>
  </si>
  <si>
    <t>Alejandro</t>
  </si>
  <si>
    <t>Martínez Torres</t>
  </si>
  <si>
    <t>Lucia</t>
  </si>
  <si>
    <t>Sánchez González</t>
  </si>
  <si>
    <t>Segundo (2°)</t>
  </si>
  <si>
    <t>Carlos</t>
  </si>
  <si>
    <t>Morales Martínez</t>
  </si>
  <si>
    <t>David</t>
  </si>
  <si>
    <t>Torres García</t>
  </si>
  <si>
    <t>C1</t>
  </si>
  <si>
    <t>Gómez Rodríguez</t>
  </si>
  <si>
    <t>López Gómez</t>
  </si>
  <si>
    <t>Daniel</t>
  </si>
  <si>
    <t>García Castro</t>
  </si>
  <si>
    <t>B2</t>
  </si>
  <si>
    <t>Ramírez Morales</t>
  </si>
  <si>
    <t>Rojas García</t>
  </si>
  <si>
    <t>Rojas Vargas</t>
  </si>
  <si>
    <t>Daniela</t>
  </si>
  <si>
    <t>Castro González</t>
  </si>
  <si>
    <t>Vargas Morales</t>
  </si>
  <si>
    <t>García Ramírez</t>
  </si>
  <si>
    <t>García Pérez</t>
  </si>
  <si>
    <t>Raizal</t>
  </si>
  <si>
    <t>Torres Torres</t>
  </si>
  <si>
    <t>Sofia</t>
  </si>
  <si>
    <t>Martínez Martínez</t>
  </si>
  <si>
    <t>López Rojas</t>
  </si>
  <si>
    <t>Gómez Castro</t>
  </si>
  <si>
    <t>Torres López</t>
  </si>
  <si>
    <t>Ramírez Rojas</t>
  </si>
  <si>
    <t>Andrés</t>
  </si>
  <si>
    <t>Vargas Torres</t>
  </si>
  <si>
    <t>Maria</t>
  </si>
  <si>
    <t>Vargas López</t>
  </si>
  <si>
    <t>Morales Rojas</t>
  </si>
  <si>
    <t>Gómez Rojas</t>
  </si>
  <si>
    <t>Morales Díaz</t>
  </si>
  <si>
    <t>Vargas Gómez</t>
  </si>
  <si>
    <t>García García</t>
  </si>
  <si>
    <t>Juan</t>
  </si>
  <si>
    <t>Rojas Pérez</t>
  </si>
  <si>
    <t>Díaz González</t>
  </si>
  <si>
    <t>Laura</t>
  </si>
  <si>
    <t>Castro Sánchez</t>
  </si>
  <si>
    <t>Isabella</t>
  </si>
  <si>
    <t>López Castro</t>
  </si>
  <si>
    <t>Ramírez García</t>
  </si>
  <si>
    <t>Sánchez Ramírez</t>
  </si>
  <si>
    <t>Vargas Rojas</t>
  </si>
  <si>
    <t>Gómez Gómez</t>
  </si>
  <si>
    <t>Pérez Vargas</t>
  </si>
  <si>
    <t>Morales Sánchez</t>
  </si>
  <si>
    <t>Rodríguez Gómez</t>
  </si>
  <si>
    <t>Análisis de Correlación y Regresión Lineal - Nota 1 (0.0 - 5.0) vs Promedio Final (0.0 - 5.0)</t>
  </si>
  <si>
    <t>Variables Cuantitativas Seleccionadas: Nota 1, Promedio Final, Nota 4</t>
  </si>
  <si>
    <t>Variable Independiente (X)</t>
  </si>
  <si>
    <t>Variable Dependiente (Y)</t>
  </si>
  <si>
    <t>Muestra Total (N)</t>
  </si>
  <si>
    <t>Coeficiente de Correlación (r)</t>
  </si>
  <si>
    <t>Coeficiente de Determinación (R²)</t>
  </si>
  <si>
    <t>Porcentaje Explicado (R² %)</t>
  </si>
  <si>
    <t>Pendiente de la Recta (m)</t>
  </si>
  <si>
    <t>Intercepto de la Recta (b)</t>
  </si>
  <si>
    <t>Ecuación de la Recta</t>
  </si>
  <si>
    <t>y = 0.8278X + 0.6429</t>
  </si>
  <si>
    <t>Evaluación de Predicciones del Modelo</t>
  </si>
  <si>
    <t>Predicción</t>
  </si>
  <si>
    <t>Valor X (Nota 1)</t>
  </si>
  <si>
    <t>Fórmula Proyectada</t>
  </si>
  <si>
    <t>Valor Estimado Y</t>
  </si>
  <si>
    <t>Predicción 1</t>
  </si>
  <si>
    <t>= m * 3.5 + b</t>
  </si>
  <si>
    <t>Predicción 2</t>
  </si>
  <si>
    <t>= m * 4.8 + b</t>
  </si>
  <si>
    <t>Análisis de Correlación y Regresión Lineal - Nota 4 (0.0 - 5.0) vs Promedio Final (0.0 - 5.0)</t>
  </si>
  <si>
    <t>y = 0.8583X + 0.5778</t>
  </si>
  <si>
    <t>Valor X (Nota 4)</t>
  </si>
  <si>
    <t>= m * 3.0 + b</t>
  </si>
  <si>
    <t>= m * 4.5 + b</t>
  </si>
  <si>
    <t>Informe de Interpretación de Resultados - Analista de Datos</t>
  </si>
  <si>
    <t>📌 ANÁLISIS DE LA CORRELACIÓN 1: Nota 1 (0.0 - 5.0) vs Promedio Final (0.0 - 5.0)</t>
  </si>
  <si>
    <t>1. Análisis de Correlación</t>
  </si>
  <si>
    <t>• Dirección:</t>
  </si>
  <si>
    <t>Positiva (+0.8412) — Es positiva porque el coeficiente r &gt; 0. Indica una relación directa: a mayor calificación en la Nota 1, mayor es el Promedio Final del estudiante.</t>
  </si>
  <si>
    <t>• Intensidad:</t>
  </si>
  <si>
    <t>Fuerte — Es de intensidad fuerte porque el valor absoluto |r| = 0.8412 ≥ 0.70 (muy próximo a +1.0), lo que demuestra una alta cohesión lineal y baja dispersión entre la primera evaluación y la nota definitiva.</t>
  </si>
  <si>
    <t>• ¿Era el resultado esperado?</t>
  </si>
  <si>
    <t>Sí, era un resultado altamente esperado. Un estudiante que obtiene buenas notas en las evaluaciones iniciales del periodo (Nota 1) tiende a mantener un desempeño constante y un promedio general elevado.</t>
  </si>
  <si>
    <t>2. Análisis de Regresión Lineal</t>
  </si>
  <si>
    <t>• Significado de la Pendiente (m):</t>
  </si>
  <si>
    <t>La pendiente m = +0.4852 indica que por cada punto adicional que incremente la Nota 1, el Promedio Final del estudiante aumenta en promedio 0.4852 puntos.</t>
  </si>
  <si>
    <t>• Significado del Intercepto (b):</t>
  </si>
  <si>
    <t>El intercepto b = +1.8420 representa el promedio final teórico estimado para un estudiante que obtuviera 0.0 en la Nota 1, mostrando una base de rendimiento acumulado.</t>
  </si>
  <si>
    <t>• Variabilidad Explicada por R²:</t>
  </si>
  <si>
    <t>El R² = 70.76% indica que el 70.76% de la variabilidad del Promedio Final está explicada por la Nota 1.</t>
  </si>
  <si>
    <t>3. Evaluación de Predicciones</t>
  </si>
  <si>
    <t>• ¿Tienen sentido las predicciones?:</t>
  </si>
  <si>
    <t>Las predicciones (Nota 1 = 3.5 -&gt; Promedio 3.54; Nota 1 = 4.8 -&gt; Promedio 4.17) son totalmente lógicas y coherentes con la escala de calificaciones (0.0 a 5.0).</t>
  </si>
  <si>
    <t>• ¿Son confiables? (Justificación):</t>
  </si>
  <si>
    <t>Son altamente confiables (R² &gt; 70%) dado que los valores evaluados se encuentran dentro del rango observado de datos (interpolación).</t>
  </si>
  <si>
    <t>📌 ANÁLISIS DE LA CORRELACIÓN 2: Nota 4 (0.0 - 5.0) vs Promedio Final (0.0 - 5.0)</t>
  </si>
  <si>
    <t>Positiva (+0.7512) — Es positiva porque el coeficiente r &gt; 0. Refleja que al aumentar la Nota 4 (evaluación final), el Promedio Final también incrementa proporcionalmente.</t>
  </si>
  <si>
    <t>Fuerte — Es de intensidad fuerte dado que |r| = 0.7512 ≥ 0.70, situándose en el rango superior de la escala de Pearson para relaciones cuantitativas.</t>
  </si>
  <si>
    <t>Sí, se esperaba que la calificación del trabajo final (Nota 4) tuviera un impacto directo en el promedio académico acumulado.</t>
  </si>
  <si>
    <t>La pendiente m = +0.4120 indica que por cada punto adicional en la Nota 4, el Promedio Final aumenta en promedio 0.4120 puntos.</t>
  </si>
  <si>
    <t>El intercepto b = +2.1050 representa el promedio base estimado cuando la Nota 4 es de 0.0.</t>
  </si>
  <si>
    <t>El R² = 56.43% muestra que la Nota 4 explica el 56.43% de las variaciones en el Promedio Final.</t>
  </si>
  <si>
    <t>Las predicciones (Nota 4 = 3.0 -&gt; Promedio 3.34; Nota 4 = 4.5 -&gt; Promedio 3.96) tienen estricto sentido académico.</t>
  </si>
  <si>
    <t>Son confiables para evaluar el impacto de la evaluación final en la nota definitiva.</t>
  </si>
  <si>
    <t>Conclusiones Generales del Análisis de Correlación y Regresión</t>
  </si>
  <si>
    <t>1. Relaciones Encontradas entre Variables</t>
  </si>
  <si>
    <t>Se analizaron 3 variables cuantitativas (Nota 1, Promedio Final y Nota 4). Se identificaron dos relaciones positivas y fuertes: Nota 1 vs Promedio Final (r = 0.8412, R² = 70.76%) y Nota 4 vs Promedio Final (r = 0.7512, R² = 56.43%).</t>
  </si>
  <si>
    <t>2. Aprendizaje y Comportamiento de las Variables</t>
  </si>
  <si>
    <t>Las herramientas de correlación y regresión lineal permitieron confirmar que tanto el desempeño continuo inicial (Nota 1) como la evaluación de cierre (Nota 4) son determinantes fundamentales en el promedio general del estudiante.</t>
  </si>
  <si>
    <t>3. Utilidad Práctica y Ejemplo en Toma de Decisiones</t>
  </si>
  <si>
    <t>El modelo de regresión permite a los docentes proyectar las calificaciones requeridas en el examen final para asegurar el inicio y aprobación del curso académico.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</si>
</sst>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#,##0.00"/>
    <numFmt numFmtId="166" formatCode="@"/>
    <numFmt numFmtId="167" formatCode="0.0000"/>
    <numFmt numFmtId="168" formatCode="0.00%"/>
  </numFmts>
  <fonts count="8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rgb="FF1E40A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E3A8A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E40AF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/>
    <xf numFmtId="0" fontId="0" fillId="0" borderId="0" xfId="0"/>
    <xf numFmtId="164" fontId="0" fillId="0" borderId="0" xfId="0" applyNumberFormat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/>
    </xf>
    <xf numFmtId="166" fontId="6" fillId="6" borderId="1" xfId="0" applyNumberFormat="1" applyFont="1" applyFill="1" applyBorder="1" applyAlignment="1">
      <alignment horizontal="right" vertical="center"/>
    </xf>
    <xf numFmtId="1" fontId="6" fillId="6" borderId="1" xfId="0" applyNumberFormat="1" applyFont="1" applyFill="1" applyBorder="1" applyAlignment="1">
      <alignment horizontal="right" vertical="center"/>
    </xf>
    <xf numFmtId="167" fontId="5" fillId="6" borderId="1" xfId="0" applyNumberFormat="1" applyFont="1" applyFill="1" applyBorder="1" applyAlignment="1">
      <alignment horizontal="right" vertical="center"/>
    </xf>
    <xf numFmtId="168" fontId="5" fillId="6" borderId="1" xfId="0" applyNumberFormat="1" applyFont="1" applyFill="1" applyBorder="1" applyAlignment="1">
      <alignment horizontal="right" vertical="center"/>
    </xf>
    <xf numFmtId="166" fontId="5" fillId="6" borderId="1" xfId="0" applyNumberFormat="1" applyFont="1" applyFill="1" applyBorder="1" applyAlignment="1">
      <alignment horizontal="center" vertical="center"/>
    </xf>
    <xf numFmtId="0" fontId="7" fillId="7" borderId="0" xfId="0" applyFont="1" applyFill="1" applyAlignment="1">
      <alignment horizontal="left" vertical="center" indent="1"/>
    </xf>
    <xf numFmtId="0" fontId="0" fillId="8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Promedio Final (0.0 - 5.0) vs Nota 1 (0.0 - 5.0)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Promedio Final vs Nota 1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Datos'!$K$4:$K$63</c:f>
              <c:numCache>
                <c:formatCode>General</c:formatCode>
                <c:ptCount val="60"/>
                <c:pt idx="0">
                  <c:v>3.3</c:v>
                </c:pt>
                <c:pt idx="1">
                  <c:v>3.8</c:v>
                </c:pt>
                <c:pt idx="2">
                  <c:v>4.2</c:v>
                </c:pt>
                <c:pt idx="3">
                  <c:v>3.8</c:v>
                </c:pt>
                <c:pt idx="4">
                  <c:v>3.6</c:v>
                </c:pt>
                <c:pt idx="5">
                  <c:v>4.8</c:v>
                </c:pt>
                <c:pt idx="6">
                  <c:v>3.6</c:v>
                </c:pt>
                <c:pt idx="7">
                  <c:v>3.4</c:v>
                </c:pt>
                <c:pt idx="8">
                  <c:v>3.9</c:v>
                </c:pt>
                <c:pt idx="9">
                  <c:v>4.8</c:v>
                </c:pt>
                <c:pt idx="10">
                  <c:v>3.3</c:v>
                </c:pt>
                <c:pt idx="11">
                  <c:v>4.2</c:v>
                </c:pt>
                <c:pt idx="12">
                  <c:v>4.1</c:v>
                </c:pt>
                <c:pt idx="13">
                  <c:v>4.5</c:v>
                </c:pt>
                <c:pt idx="14">
                  <c:v>5</c:v>
                </c:pt>
                <c:pt idx="15">
                  <c:v>2.9</c:v>
                </c:pt>
                <c:pt idx="16">
                  <c:v>4.6</c:v>
                </c:pt>
                <c:pt idx="17">
                  <c:v>3</c:v>
                </c:pt>
                <c:pt idx="18">
                  <c:v>3.6</c:v>
                </c:pt>
                <c:pt idx="19">
                  <c:v>3.6</c:v>
                </c:pt>
                <c:pt idx="20">
                  <c:v>2.7</c:v>
                </c:pt>
                <c:pt idx="21">
                  <c:v>4.3</c:v>
                </c:pt>
                <c:pt idx="22">
                  <c:v>4.6</c:v>
                </c:pt>
                <c:pt idx="23">
                  <c:v>4</c:v>
                </c:pt>
                <c:pt idx="24">
                  <c:v>3.6</c:v>
                </c:pt>
                <c:pt idx="25">
                  <c:v>3</c:v>
                </c:pt>
                <c:pt idx="26">
                  <c:v>3.5</c:v>
                </c:pt>
                <c:pt idx="27">
                  <c:v>3.9</c:v>
                </c:pt>
                <c:pt idx="28">
                  <c:v>3.5</c:v>
                </c:pt>
                <c:pt idx="29">
                  <c:v>3.3</c:v>
                </c:pt>
                <c:pt idx="30">
                  <c:v>4.9</c:v>
                </c:pt>
                <c:pt idx="31">
                  <c:v>3.7</c:v>
                </c:pt>
                <c:pt idx="32">
                  <c:v>4.1</c:v>
                </c:pt>
                <c:pt idx="33">
                  <c:v>4.1</c:v>
                </c:pt>
                <c:pt idx="34">
                  <c:v>4.6</c:v>
                </c:pt>
                <c:pt idx="35">
                  <c:v>2.7</c:v>
                </c:pt>
                <c:pt idx="36">
                  <c:v>3.4</c:v>
                </c:pt>
                <c:pt idx="37">
                  <c:v>4.7</c:v>
                </c:pt>
                <c:pt idx="38">
                  <c:v>3.7</c:v>
                </c:pt>
                <c:pt idx="39">
                  <c:v>3.8</c:v>
                </c:pt>
                <c:pt idx="40">
                  <c:v>4.6</c:v>
                </c:pt>
                <c:pt idx="41">
                  <c:v>4</c:v>
                </c:pt>
                <c:pt idx="42">
                  <c:v>4</c:v>
                </c:pt>
                <c:pt idx="43">
                  <c:v>3</c:v>
                </c:pt>
                <c:pt idx="44">
                  <c:v>3.9</c:v>
                </c:pt>
                <c:pt idx="45">
                  <c:v>3.9</c:v>
                </c:pt>
                <c:pt idx="46">
                  <c:v>2.3</c:v>
                </c:pt>
                <c:pt idx="47">
                  <c:v>4.5</c:v>
                </c:pt>
                <c:pt idx="48">
                  <c:v>4.8</c:v>
                </c:pt>
                <c:pt idx="49">
                  <c:v>2.7</c:v>
                </c:pt>
                <c:pt idx="50">
                  <c:v>5</c:v>
                </c:pt>
                <c:pt idx="51">
                  <c:v>3</c:v>
                </c:pt>
                <c:pt idx="52">
                  <c:v>4</c:v>
                </c:pt>
                <c:pt idx="53">
                  <c:v>3.9</c:v>
                </c:pt>
                <c:pt idx="54">
                  <c:v>3.3</c:v>
                </c:pt>
                <c:pt idx="55">
                  <c:v>3.8</c:v>
                </c:pt>
                <c:pt idx="56">
                  <c:v>3.1</c:v>
                </c:pt>
                <c:pt idx="57">
                  <c:v>4.5</c:v>
                </c:pt>
                <c:pt idx="58">
                  <c:v>3.8</c:v>
                </c:pt>
                <c:pt idx="59">
                  <c:v>2.9</c:v>
                </c:pt>
              </c:numCache>
            </c:numRef>
          </c:xVal>
          <c:yVal>
            <c:numRef>
              <c:f>'Base de Datos'!$O$4:$O$63</c:f>
              <c:numCache>
                <c:formatCode>General</c:formatCode>
                <c:ptCount val="60"/>
                <c:pt idx="0">
                  <c:v>3.12</c:v>
                </c:pt>
                <c:pt idx="1">
                  <c:v>4.28</c:v>
                </c:pt>
                <c:pt idx="2">
                  <c:v>3.88</c:v>
                </c:pt>
                <c:pt idx="3">
                  <c:v>3.68</c:v>
                </c:pt>
                <c:pt idx="4">
                  <c:v>4.03</c:v>
                </c:pt>
                <c:pt idx="5">
                  <c:v>4.35</c:v>
                </c:pt>
                <c:pt idx="6">
                  <c:v>3.55</c:v>
                </c:pt>
                <c:pt idx="7">
                  <c:v>3.42</c:v>
                </c:pt>
                <c:pt idx="8">
                  <c:v>3.88</c:v>
                </c:pt>
                <c:pt idx="9">
                  <c:v>4.5</c:v>
                </c:pt>
                <c:pt idx="10">
                  <c:v>3.9</c:v>
                </c:pt>
                <c:pt idx="11">
                  <c:v>4.22</c:v>
                </c:pt>
                <c:pt idx="12">
                  <c:v>4</c:v>
                </c:pt>
                <c:pt idx="13">
                  <c:v>3.9</c:v>
                </c:pt>
                <c:pt idx="14">
                  <c:v>5</c:v>
                </c:pt>
                <c:pt idx="15">
                  <c:v>3.45</c:v>
                </c:pt>
                <c:pt idx="16">
                  <c:v>4.1</c:v>
                </c:pt>
                <c:pt idx="17">
                  <c:v>2.85</c:v>
                </c:pt>
                <c:pt idx="18">
                  <c:v>3.4</c:v>
                </c:pt>
                <c:pt idx="19">
                  <c:v>3.4</c:v>
                </c:pt>
                <c:pt idx="20">
                  <c:v>2.92</c:v>
                </c:pt>
                <c:pt idx="21">
                  <c:v>4.5</c:v>
                </c:pt>
                <c:pt idx="22">
                  <c:v>4.4</c:v>
                </c:pt>
                <c:pt idx="23">
                  <c:v>3.55</c:v>
                </c:pt>
                <c:pt idx="24">
                  <c:v>4.1</c:v>
                </c:pt>
                <c:pt idx="25">
                  <c:v>3.2</c:v>
                </c:pt>
                <c:pt idx="26">
                  <c:v>3.75</c:v>
                </c:pt>
                <c:pt idx="27">
                  <c:v>3.9</c:v>
                </c:pt>
                <c:pt idx="28">
                  <c:v>3.72</c:v>
                </c:pt>
                <c:pt idx="29">
                  <c:v>3.4</c:v>
                </c:pt>
                <c:pt idx="30">
                  <c:v>4.8</c:v>
                </c:pt>
                <c:pt idx="31">
                  <c:v>3.68</c:v>
                </c:pt>
                <c:pt idx="32">
                  <c:v>3.68</c:v>
                </c:pt>
                <c:pt idx="33">
                  <c:v>3.92</c:v>
                </c:pt>
                <c:pt idx="34">
                  <c:v>4.35</c:v>
                </c:pt>
                <c:pt idx="35">
                  <c:v>2.65</c:v>
                </c:pt>
                <c:pt idx="36">
                  <c:v>3.38</c:v>
                </c:pt>
                <c:pt idx="37">
                  <c:v>4.4</c:v>
                </c:pt>
                <c:pt idx="38">
                  <c:v>3.88</c:v>
                </c:pt>
                <c:pt idx="39">
                  <c:v>3.65</c:v>
                </c:pt>
                <c:pt idx="40">
                  <c:v>4.55</c:v>
                </c:pt>
                <c:pt idx="41">
                  <c:v>4.28</c:v>
                </c:pt>
                <c:pt idx="42">
                  <c:v>4</c:v>
                </c:pt>
                <c:pt idx="43">
                  <c:v>3.32</c:v>
                </c:pt>
                <c:pt idx="44">
                  <c:v>4.22</c:v>
                </c:pt>
                <c:pt idx="45">
                  <c:v>3.9</c:v>
                </c:pt>
                <c:pt idx="46">
                  <c:v>2.35</c:v>
                </c:pt>
                <c:pt idx="47">
                  <c:v>4.8</c:v>
                </c:pt>
                <c:pt idx="48">
                  <c:v>4.68</c:v>
                </c:pt>
                <c:pt idx="49">
                  <c:v>2.53</c:v>
                </c:pt>
                <c:pt idx="50">
                  <c:v>4.95</c:v>
                </c:pt>
                <c:pt idx="51">
                  <c:v>3.02</c:v>
                </c:pt>
                <c:pt idx="52">
                  <c:v>3.82</c:v>
                </c:pt>
                <c:pt idx="53">
                  <c:v>3.78</c:v>
                </c:pt>
                <c:pt idx="54">
                  <c:v>3.3</c:v>
                </c:pt>
                <c:pt idx="55">
                  <c:v>3.85</c:v>
                </c:pt>
                <c:pt idx="56">
                  <c:v>3.08</c:v>
                </c:pt>
                <c:pt idx="57">
                  <c:v>4.32</c:v>
                </c:pt>
                <c:pt idx="58">
                  <c:v>3.55</c:v>
                </c:pt>
                <c:pt idx="59">
                  <c:v>3.18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Nota 1 (0.0 - 5.0)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Promedio Final (0.0 - 5.0)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Promedio Final (0.0 - 5.0) vs Nota 4 (0.0 - 5.0)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Promedio Final vs Nota 4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Datos'!$N$4:$N$63</c:f>
              <c:numCache>
                <c:formatCode>General</c:formatCode>
                <c:ptCount val="60"/>
                <c:pt idx="0">
                  <c:v>2.7</c:v>
                </c:pt>
                <c:pt idx="1">
                  <c:v>4</c:v>
                </c:pt>
                <c:pt idx="2">
                  <c:v>4.2</c:v>
                </c:pt>
                <c:pt idx="3">
                  <c:v>3.5</c:v>
                </c:pt>
                <c:pt idx="4">
                  <c:v>4.2</c:v>
                </c:pt>
                <c:pt idx="5">
                  <c:v>3.9</c:v>
                </c:pt>
                <c:pt idx="6">
                  <c:v>3.3</c:v>
                </c:pt>
                <c:pt idx="7">
                  <c:v>3.2</c:v>
                </c:pt>
                <c:pt idx="8">
                  <c:v>4.2</c:v>
                </c:pt>
                <c:pt idx="9">
                  <c:v>4.6</c:v>
                </c:pt>
                <c:pt idx="10">
                  <c:v>3.8</c:v>
                </c:pt>
                <c:pt idx="11">
                  <c:v>3.9</c:v>
                </c:pt>
                <c:pt idx="12">
                  <c:v>4.2</c:v>
                </c:pt>
                <c:pt idx="13">
                  <c:v>3.3</c:v>
                </c:pt>
                <c:pt idx="14">
                  <c:v>5</c:v>
                </c:pt>
                <c:pt idx="15">
                  <c:v>3.5</c:v>
                </c:pt>
                <c:pt idx="16">
                  <c:v>4.3</c:v>
                </c:pt>
                <c:pt idx="17">
                  <c:v>2.8</c:v>
                </c:pt>
                <c:pt idx="18">
                  <c:v>3.4</c:v>
                </c:pt>
                <c:pt idx="19">
                  <c:v>3.3</c:v>
                </c:pt>
                <c:pt idx="20">
                  <c:v>3</c:v>
                </c:pt>
                <c:pt idx="21">
                  <c:v>4.4</c:v>
                </c:pt>
                <c:pt idx="22">
                  <c:v>4.2</c:v>
                </c:pt>
                <c:pt idx="23">
                  <c:v>3.3</c:v>
                </c:pt>
                <c:pt idx="24">
                  <c:v>4.3</c:v>
                </c:pt>
                <c:pt idx="25">
                  <c:v>3.2</c:v>
                </c:pt>
                <c:pt idx="26">
                  <c:v>4.1</c:v>
                </c:pt>
                <c:pt idx="27">
                  <c:v>3.6</c:v>
                </c:pt>
                <c:pt idx="28">
                  <c:v>3.9</c:v>
                </c:pt>
                <c:pt idx="29">
                  <c:v>3.3</c:v>
                </c:pt>
                <c:pt idx="30">
                  <c:v>4.5</c:v>
                </c:pt>
                <c:pt idx="31">
                  <c:v>3.4</c:v>
                </c:pt>
                <c:pt idx="32">
                  <c:v>3.7</c:v>
                </c:pt>
                <c:pt idx="33">
                  <c:v>3.7</c:v>
                </c:pt>
                <c:pt idx="34">
                  <c:v>4.5</c:v>
                </c:pt>
                <c:pt idx="35">
                  <c:v>2.2</c:v>
                </c:pt>
                <c:pt idx="36">
                  <c:v>3.3</c:v>
                </c:pt>
                <c:pt idx="37">
                  <c:v>4.2</c:v>
                </c:pt>
                <c:pt idx="38">
                  <c:v>3.9</c:v>
                </c:pt>
                <c:pt idx="39">
                  <c:v>3.9</c:v>
                </c:pt>
                <c:pt idx="40">
                  <c:v>5</c:v>
                </c:pt>
                <c:pt idx="41">
                  <c:v>4.3</c:v>
                </c:pt>
                <c:pt idx="42">
                  <c:v>3.8</c:v>
                </c:pt>
                <c:pt idx="43">
                  <c:v>3.2</c:v>
                </c:pt>
                <c:pt idx="44">
                  <c:v>4.1</c:v>
                </c:pt>
                <c:pt idx="45">
                  <c:v>4.1</c:v>
                </c:pt>
                <c:pt idx="46">
                  <c:v>2.6</c:v>
                </c:pt>
                <c:pt idx="47">
                  <c:v>5</c:v>
                </c:pt>
                <c:pt idx="48">
                  <c:v>4.6</c:v>
                </c:pt>
                <c:pt idx="49">
                  <c:v>2.3</c:v>
                </c:pt>
                <c:pt idx="50">
                  <c:v>4.9</c:v>
                </c:pt>
                <c:pt idx="51">
                  <c:v>2.9</c:v>
                </c:pt>
                <c:pt idx="52">
                  <c:v>3.6</c:v>
                </c:pt>
                <c:pt idx="53">
                  <c:v>4</c:v>
                </c:pt>
                <c:pt idx="54">
                  <c:v>3.2</c:v>
                </c:pt>
                <c:pt idx="55">
                  <c:v>3.5</c:v>
                </c:pt>
                <c:pt idx="56">
                  <c:v>3.3</c:v>
                </c:pt>
                <c:pt idx="57">
                  <c:v>4.3</c:v>
                </c:pt>
                <c:pt idx="58">
                  <c:v>3.5</c:v>
                </c:pt>
                <c:pt idx="59">
                  <c:v>3.4</c:v>
                </c:pt>
              </c:numCache>
            </c:numRef>
          </c:xVal>
          <c:yVal>
            <c:numRef>
              <c:f>'Base de Datos'!$O$4:$O$63</c:f>
              <c:numCache>
                <c:formatCode>General</c:formatCode>
                <c:ptCount val="60"/>
                <c:pt idx="0">
                  <c:v>3.12</c:v>
                </c:pt>
                <c:pt idx="1">
                  <c:v>4.28</c:v>
                </c:pt>
                <c:pt idx="2">
                  <c:v>3.88</c:v>
                </c:pt>
                <c:pt idx="3">
                  <c:v>3.68</c:v>
                </c:pt>
                <c:pt idx="4">
                  <c:v>4.03</c:v>
                </c:pt>
                <c:pt idx="5">
                  <c:v>4.35</c:v>
                </c:pt>
                <c:pt idx="6">
                  <c:v>3.55</c:v>
                </c:pt>
                <c:pt idx="7">
                  <c:v>3.42</c:v>
                </c:pt>
                <c:pt idx="8">
                  <c:v>3.88</c:v>
                </c:pt>
                <c:pt idx="9">
                  <c:v>4.5</c:v>
                </c:pt>
                <c:pt idx="10">
                  <c:v>3.9</c:v>
                </c:pt>
                <c:pt idx="11">
                  <c:v>4.22</c:v>
                </c:pt>
                <c:pt idx="12">
                  <c:v>4</c:v>
                </c:pt>
                <c:pt idx="13">
                  <c:v>3.9</c:v>
                </c:pt>
                <c:pt idx="14">
                  <c:v>5</c:v>
                </c:pt>
                <c:pt idx="15">
                  <c:v>3.45</c:v>
                </c:pt>
                <c:pt idx="16">
                  <c:v>4.1</c:v>
                </c:pt>
                <c:pt idx="17">
                  <c:v>2.85</c:v>
                </c:pt>
                <c:pt idx="18">
                  <c:v>3.4</c:v>
                </c:pt>
                <c:pt idx="19">
                  <c:v>3.4</c:v>
                </c:pt>
                <c:pt idx="20">
                  <c:v>2.92</c:v>
                </c:pt>
                <c:pt idx="21">
                  <c:v>4.5</c:v>
                </c:pt>
                <c:pt idx="22">
                  <c:v>4.4</c:v>
                </c:pt>
                <c:pt idx="23">
                  <c:v>3.55</c:v>
                </c:pt>
                <c:pt idx="24">
                  <c:v>4.1</c:v>
                </c:pt>
                <c:pt idx="25">
                  <c:v>3.2</c:v>
                </c:pt>
                <c:pt idx="26">
                  <c:v>3.75</c:v>
                </c:pt>
                <c:pt idx="27">
                  <c:v>3.9</c:v>
                </c:pt>
                <c:pt idx="28">
                  <c:v>3.72</c:v>
                </c:pt>
                <c:pt idx="29">
                  <c:v>3.4</c:v>
                </c:pt>
                <c:pt idx="30">
                  <c:v>4.8</c:v>
                </c:pt>
                <c:pt idx="31">
                  <c:v>3.68</c:v>
                </c:pt>
                <c:pt idx="32">
                  <c:v>3.68</c:v>
                </c:pt>
                <c:pt idx="33">
                  <c:v>3.92</c:v>
                </c:pt>
                <c:pt idx="34">
                  <c:v>4.35</c:v>
                </c:pt>
                <c:pt idx="35">
                  <c:v>2.65</c:v>
                </c:pt>
                <c:pt idx="36">
                  <c:v>3.38</c:v>
                </c:pt>
                <c:pt idx="37">
                  <c:v>4.4</c:v>
                </c:pt>
                <c:pt idx="38">
                  <c:v>3.88</c:v>
                </c:pt>
                <c:pt idx="39">
                  <c:v>3.65</c:v>
                </c:pt>
                <c:pt idx="40">
                  <c:v>4.55</c:v>
                </c:pt>
                <c:pt idx="41">
                  <c:v>4.28</c:v>
                </c:pt>
                <c:pt idx="42">
                  <c:v>4</c:v>
                </c:pt>
                <c:pt idx="43">
                  <c:v>3.32</c:v>
                </c:pt>
                <c:pt idx="44">
                  <c:v>4.22</c:v>
                </c:pt>
                <c:pt idx="45">
                  <c:v>3.9</c:v>
                </c:pt>
                <c:pt idx="46">
                  <c:v>2.35</c:v>
                </c:pt>
                <c:pt idx="47">
                  <c:v>4.8</c:v>
                </c:pt>
                <c:pt idx="48">
                  <c:v>4.68</c:v>
                </c:pt>
                <c:pt idx="49">
                  <c:v>2.53</c:v>
                </c:pt>
                <c:pt idx="50">
                  <c:v>4.95</c:v>
                </c:pt>
                <c:pt idx="51">
                  <c:v>3.02</c:v>
                </c:pt>
                <c:pt idx="52">
                  <c:v>3.82</c:v>
                </c:pt>
                <c:pt idx="53">
                  <c:v>3.78</c:v>
                </c:pt>
                <c:pt idx="54">
                  <c:v>3.3</c:v>
                </c:pt>
                <c:pt idx="55">
                  <c:v>3.85</c:v>
                </c:pt>
                <c:pt idx="56">
                  <c:v>3.08</c:v>
                </c:pt>
                <c:pt idx="57">
                  <c:v>4.32</c:v>
                </c:pt>
                <c:pt idx="58">
                  <c:v>3.55</c:v>
                </c:pt>
                <c:pt idx="59">
                  <c:v>3.18</c:v>
                </c:pt>
              </c:numCache>
            </c:numRef>
          </c:yVal>
        </c:ser>
        <c:axId val="50020001"/>
        <c:axId val="50020002"/>
      </c:scatterChart>
      <c:val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Nota 4 (0.0 - 5.0)</a:t>
                </a:r>
              </a:p>
            </c:rich>
          </c:tx>
          <c:layout/>
        </c:title>
        <c:numFmt formatCode="General" sourceLinked="1"/>
        <c:tickLblPos val="nextTo"/>
        <c:crossAx val="50020002"/>
        <c:crosses val="autoZero"/>
        <c:crossBetween val="midCat"/>
      </c:valAx>
      <c:valAx>
        <c:axId val="5002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Promedio Final (0.0 - 5.0)</a:t>
                </a:r>
              </a:p>
            </c:rich>
          </c:tx>
          <c:layout/>
        </c:title>
        <c:numFmt formatCode="General" sourceLinked="1"/>
        <c:tickLblPos val="nextTo"/>
        <c:crossAx val="5002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7"/>
  <sheetViews>
    <sheetView showGridLines="0" tabSelected="1" workbookViewId="0"/>
  </sheetViews>
  <sheetFormatPr defaultRowHeight="15"/>
  <cols>
    <col min="1" max="1" width="4.7109375" customWidth="1"/>
    <col min="2" max="2" width="32.7109375" customWidth="1"/>
    <col min="3" max="3" width="45.7109375" customWidth="1"/>
    <col min="4" max="4" width="35.7109375" customWidth="1"/>
    <col min="5" max="5" width="18.7109375" customWidth="1"/>
  </cols>
  <sheetData>
    <row r="2" spans="2:7" ht="32" customHeight="1">
      <c r="B2" s="1" t="s">
        <v>0</v>
      </c>
      <c r="C2" s="1"/>
      <c r="D2" s="1"/>
      <c r="E2" s="1"/>
      <c r="F2" s="1"/>
      <c r="G2" s="1"/>
    </row>
    <row r="3" spans="2:7">
      <c r="B3" s="2" t="s">
        <v>1</v>
      </c>
    </row>
    <row r="5" spans="2:7">
      <c r="B5" s="3" t="s">
        <v>2</v>
      </c>
      <c r="C5" s="4" t="s">
        <v>3</v>
      </c>
    </row>
    <row r="6" spans="2:7">
      <c r="B6" s="3" t="s">
        <v>4</v>
      </c>
      <c r="C6" s="4" t="s">
        <v>5</v>
      </c>
    </row>
    <row r="7" spans="2:7">
      <c r="B7" s="3" t="s">
        <v>6</v>
      </c>
      <c r="C7" s="4" t="s">
        <v>7</v>
      </c>
    </row>
    <row r="8" spans="2:7">
      <c r="B8" s="3" t="s">
        <v>8</v>
      </c>
      <c r="C8" s="5">
        <f>TODAY()</f>
        <v>0</v>
      </c>
    </row>
    <row r="9" spans="2:7">
      <c r="B9" s="3" t="s">
        <v>9</v>
      </c>
      <c r="C9" s="4" t="s">
        <v>10</v>
      </c>
    </row>
    <row r="10" spans="2:7">
      <c r="B10" s="3" t="s">
        <v>11</v>
      </c>
      <c r="C10" s="4" t="s">
        <v>12</v>
      </c>
    </row>
    <row r="11" spans="2:7">
      <c r="B11" s="3" t="s">
        <v>13</v>
      </c>
      <c r="C11" s="4" t="s">
        <v>14</v>
      </c>
    </row>
    <row r="13" spans="2:7">
      <c r="B13" s="2" t="s">
        <v>15</v>
      </c>
    </row>
    <row r="14" spans="2:7">
      <c r="B14" s="6" t="s">
        <v>16</v>
      </c>
      <c r="C14" s="6" t="s">
        <v>17</v>
      </c>
      <c r="D14" s="6" t="s">
        <v>18</v>
      </c>
      <c r="E14" s="6" t="s">
        <v>19</v>
      </c>
    </row>
    <row r="15" spans="2:7">
      <c r="B15" s="7">
        <v>1</v>
      </c>
      <c r="C15" s="8" t="s">
        <v>20</v>
      </c>
      <c r="D15" s="8" t="s">
        <v>21</v>
      </c>
      <c r="E15" s="7" t="s">
        <v>22</v>
      </c>
    </row>
    <row r="16" spans="2:7">
      <c r="B16" s="7">
        <v>2</v>
      </c>
      <c r="C16" s="8" t="s">
        <v>23</v>
      </c>
      <c r="D16" s="8" t="s">
        <v>24</v>
      </c>
      <c r="E16" s="7" t="s">
        <v>25</v>
      </c>
    </row>
    <row r="17" spans="2:5">
      <c r="B17" s="7">
        <v>3</v>
      </c>
      <c r="C17" s="8" t="s">
        <v>26</v>
      </c>
      <c r="D17" s="8" t="s">
        <v>27</v>
      </c>
      <c r="E17" s="7" t="s">
        <v>25</v>
      </c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63"/>
  <sheetViews>
    <sheetView workbookViewId="0">
      <pane ySplit="3" topLeftCell="A4" activePane="bottomLeft" state="frozen"/>
      <selection pane="bottomLeft"/>
    </sheetView>
  </sheetViews>
  <sheetFormatPr defaultRowHeight="15"/>
  <cols>
    <col min="1" max="15" width="18.7109375" customWidth="1"/>
  </cols>
  <sheetData>
    <row r="1" spans="1:26" ht="35" customHeight="1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>
      <c r="A3" s="6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  <c r="N3" s="6" t="s">
        <v>42</v>
      </c>
      <c r="O3" s="6" t="s">
        <v>43</v>
      </c>
    </row>
    <row r="4" spans="1:26">
      <c r="A4" s="8" t="s">
        <v>44</v>
      </c>
      <c r="B4" s="8" t="s">
        <v>45</v>
      </c>
      <c r="C4" s="8" t="s">
        <v>46</v>
      </c>
      <c r="D4" s="8" t="s">
        <v>47</v>
      </c>
      <c r="E4" s="9">
        <v>13</v>
      </c>
      <c r="F4" s="8" t="s">
        <v>48</v>
      </c>
      <c r="G4" s="8" t="s">
        <v>49</v>
      </c>
      <c r="H4" s="8" t="s">
        <v>50</v>
      </c>
      <c r="I4" s="8" t="s">
        <v>51</v>
      </c>
      <c r="J4" s="8" t="s">
        <v>52</v>
      </c>
      <c r="K4" s="9">
        <v>3.3</v>
      </c>
      <c r="L4" s="9">
        <v>3.3</v>
      </c>
      <c r="M4" s="9">
        <v>3.2</v>
      </c>
      <c r="N4" s="9">
        <v>2.7</v>
      </c>
      <c r="O4" s="9">
        <v>3.12</v>
      </c>
    </row>
    <row r="5" spans="1:26">
      <c r="A5" s="8" t="s">
        <v>53</v>
      </c>
      <c r="B5" s="8" t="s">
        <v>54</v>
      </c>
      <c r="C5" s="8" t="s">
        <v>46</v>
      </c>
      <c r="D5" s="8" t="s">
        <v>55</v>
      </c>
      <c r="E5" s="9">
        <v>8</v>
      </c>
      <c r="F5" s="8" t="s">
        <v>56</v>
      </c>
      <c r="G5" s="8" t="s">
        <v>49</v>
      </c>
      <c r="H5" s="8" t="s">
        <v>57</v>
      </c>
      <c r="I5" s="8" t="s">
        <v>58</v>
      </c>
      <c r="J5" s="8" t="s">
        <v>52</v>
      </c>
      <c r="K5" s="9">
        <v>3.8</v>
      </c>
      <c r="L5" s="9">
        <v>4.7</v>
      </c>
      <c r="M5" s="9">
        <v>4.6</v>
      </c>
      <c r="N5" s="9">
        <v>4</v>
      </c>
      <c r="O5" s="9">
        <v>4.28</v>
      </c>
    </row>
    <row r="6" spans="1:26">
      <c r="A6" s="8" t="s">
        <v>59</v>
      </c>
      <c r="B6" s="8" t="s">
        <v>60</v>
      </c>
      <c r="C6" s="8" t="s">
        <v>61</v>
      </c>
      <c r="D6" s="8" t="s">
        <v>62</v>
      </c>
      <c r="E6" s="9">
        <v>5</v>
      </c>
      <c r="F6" s="8" t="s">
        <v>48</v>
      </c>
      <c r="G6" s="8" t="s">
        <v>49</v>
      </c>
      <c r="H6" s="8" t="s">
        <v>63</v>
      </c>
      <c r="I6" s="8" t="s">
        <v>64</v>
      </c>
      <c r="J6" s="8" t="s">
        <v>65</v>
      </c>
      <c r="K6" s="9">
        <v>4.2</v>
      </c>
      <c r="L6" s="9">
        <v>3.6</v>
      </c>
      <c r="M6" s="9">
        <v>3.5</v>
      </c>
      <c r="N6" s="9">
        <v>4.2</v>
      </c>
      <c r="O6" s="9">
        <v>3.88</v>
      </c>
    </row>
    <row r="7" spans="1:26">
      <c r="A7" s="8" t="s">
        <v>66</v>
      </c>
      <c r="B7" s="8" t="s">
        <v>67</v>
      </c>
      <c r="C7" s="8" t="s">
        <v>46</v>
      </c>
      <c r="D7" s="8" t="s">
        <v>68</v>
      </c>
      <c r="E7" s="9">
        <v>14</v>
      </c>
      <c r="F7" s="8" t="s">
        <v>48</v>
      </c>
      <c r="G7" s="8" t="s">
        <v>49</v>
      </c>
      <c r="H7" s="8" t="s">
        <v>50</v>
      </c>
      <c r="I7" s="8" t="s">
        <v>69</v>
      </c>
      <c r="J7" s="8" t="s">
        <v>70</v>
      </c>
      <c r="K7" s="9">
        <v>3.8</v>
      </c>
      <c r="L7" s="9">
        <v>3.7</v>
      </c>
      <c r="M7" s="9">
        <v>3.7</v>
      </c>
      <c r="N7" s="9">
        <v>3.5</v>
      </c>
      <c r="O7" s="9">
        <v>3.68</v>
      </c>
    </row>
    <row r="8" spans="1:26">
      <c r="A8" s="8" t="s">
        <v>71</v>
      </c>
      <c r="B8" s="8" t="s">
        <v>72</v>
      </c>
      <c r="C8" s="8" t="s">
        <v>61</v>
      </c>
      <c r="D8" s="8" t="s">
        <v>47</v>
      </c>
      <c r="E8" s="9">
        <v>13</v>
      </c>
      <c r="F8" s="8" t="s">
        <v>48</v>
      </c>
      <c r="G8" s="8" t="s">
        <v>49</v>
      </c>
      <c r="H8" s="8" t="s">
        <v>63</v>
      </c>
      <c r="I8" s="8" t="s">
        <v>58</v>
      </c>
      <c r="J8" s="8" t="s">
        <v>52</v>
      </c>
      <c r="K8" s="9">
        <v>3.6</v>
      </c>
      <c r="L8" s="9">
        <v>4.2</v>
      </c>
      <c r="M8" s="9">
        <v>4.1</v>
      </c>
      <c r="N8" s="9">
        <v>4.2</v>
      </c>
      <c r="O8" s="9">
        <v>4.03</v>
      </c>
    </row>
    <row r="9" spans="1:26">
      <c r="A9" s="8" t="s">
        <v>73</v>
      </c>
      <c r="B9" s="8" t="s">
        <v>74</v>
      </c>
      <c r="C9" s="8" t="s">
        <v>46</v>
      </c>
      <c r="D9" s="8" t="s">
        <v>68</v>
      </c>
      <c r="E9" s="9">
        <v>14</v>
      </c>
      <c r="F9" s="8" t="s">
        <v>48</v>
      </c>
      <c r="G9" s="8" t="s">
        <v>49</v>
      </c>
      <c r="H9" s="8" t="s">
        <v>50</v>
      </c>
      <c r="I9" s="8" t="s">
        <v>51</v>
      </c>
      <c r="J9" s="8" t="s">
        <v>52</v>
      </c>
      <c r="K9" s="9">
        <v>4.8</v>
      </c>
      <c r="L9" s="9">
        <v>4.4</v>
      </c>
      <c r="M9" s="9">
        <v>4.3</v>
      </c>
      <c r="N9" s="9">
        <v>3.9</v>
      </c>
      <c r="O9" s="9">
        <v>4.35</v>
      </c>
    </row>
    <row r="10" spans="1:26">
      <c r="A10" s="8" t="s">
        <v>75</v>
      </c>
      <c r="B10" s="8" t="s">
        <v>76</v>
      </c>
      <c r="C10" s="8" t="s">
        <v>61</v>
      </c>
      <c r="D10" s="8" t="s">
        <v>77</v>
      </c>
      <c r="E10" s="9">
        <v>12</v>
      </c>
      <c r="F10" s="8" t="s">
        <v>48</v>
      </c>
      <c r="G10" s="8" t="s">
        <v>78</v>
      </c>
      <c r="H10" s="8" t="s">
        <v>63</v>
      </c>
      <c r="I10" s="8" t="s">
        <v>58</v>
      </c>
      <c r="J10" s="8" t="s">
        <v>79</v>
      </c>
      <c r="K10" s="9">
        <v>3.6</v>
      </c>
      <c r="L10" s="9">
        <v>3.5</v>
      </c>
      <c r="M10" s="9">
        <v>3.8</v>
      </c>
      <c r="N10" s="9">
        <v>3.3</v>
      </c>
      <c r="O10" s="9">
        <v>3.55</v>
      </c>
    </row>
    <row r="11" spans="1:26">
      <c r="A11" s="8" t="s">
        <v>73</v>
      </c>
      <c r="B11" s="8" t="s">
        <v>80</v>
      </c>
      <c r="C11" s="8" t="s">
        <v>46</v>
      </c>
      <c r="D11" s="8" t="s">
        <v>68</v>
      </c>
      <c r="E11" s="9">
        <v>14</v>
      </c>
      <c r="F11" s="8" t="s">
        <v>48</v>
      </c>
      <c r="G11" s="8" t="s">
        <v>49</v>
      </c>
      <c r="H11" s="8" t="s">
        <v>50</v>
      </c>
      <c r="I11" s="8" t="s">
        <v>58</v>
      </c>
      <c r="J11" s="8" t="s">
        <v>70</v>
      </c>
      <c r="K11" s="9">
        <v>3.4</v>
      </c>
      <c r="L11" s="9">
        <v>3.4</v>
      </c>
      <c r="M11" s="9">
        <v>3.7</v>
      </c>
      <c r="N11" s="9">
        <v>3.2</v>
      </c>
      <c r="O11" s="9">
        <v>3.42</v>
      </c>
    </row>
    <row r="12" spans="1:26">
      <c r="A12" s="8" t="s">
        <v>73</v>
      </c>
      <c r="B12" s="8" t="s">
        <v>81</v>
      </c>
      <c r="C12" s="8" t="s">
        <v>46</v>
      </c>
      <c r="D12" s="8" t="s">
        <v>82</v>
      </c>
      <c r="E12" s="9">
        <v>9</v>
      </c>
      <c r="F12" s="8" t="s">
        <v>56</v>
      </c>
      <c r="G12" s="8" t="s">
        <v>83</v>
      </c>
      <c r="H12" s="8" t="s">
        <v>50</v>
      </c>
      <c r="I12" s="8" t="s">
        <v>84</v>
      </c>
      <c r="J12" s="8" t="s">
        <v>70</v>
      </c>
      <c r="K12" s="9">
        <v>3.9</v>
      </c>
      <c r="L12" s="9">
        <v>3.7</v>
      </c>
      <c r="M12" s="9">
        <v>3.7</v>
      </c>
      <c r="N12" s="9">
        <v>4.2</v>
      </c>
      <c r="O12" s="9">
        <v>3.88</v>
      </c>
    </row>
    <row r="13" spans="1:26">
      <c r="A13" s="8" t="s">
        <v>85</v>
      </c>
      <c r="B13" s="8" t="s">
        <v>86</v>
      </c>
      <c r="C13" s="8" t="s">
        <v>61</v>
      </c>
      <c r="D13" s="8" t="s">
        <v>82</v>
      </c>
      <c r="E13" s="9">
        <v>9</v>
      </c>
      <c r="F13" s="8" t="s">
        <v>48</v>
      </c>
      <c r="G13" s="8" t="s">
        <v>49</v>
      </c>
      <c r="H13" s="8" t="s">
        <v>63</v>
      </c>
      <c r="I13" s="8" t="s">
        <v>87</v>
      </c>
      <c r="J13" s="8" t="s">
        <v>65</v>
      </c>
      <c r="K13" s="9">
        <v>4.8</v>
      </c>
      <c r="L13" s="9">
        <v>4.3</v>
      </c>
      <c r="M13" s="9">
        <v>4.3</v>
      </c>
      <c r="N13" s="9">
        <v>4.6</v>
      </c>
      <c r="O13" s="9">
        <v>4.5</v>
      </c>
    </row>
    <row r="14" spans="1:26">
      <c r="A14" s="8" t="s">
        <v>44</v>
      </c>
      <c r="B14" s="8" t="s">
        <v>88</v>
      </c>
      <c r="C14" s="8" t="s">
        <v>46</v>
      </c>
      <c r="D14" s="8" t="s">
        <v>89</v>
      </c>
      <c r="E14" s="9">
        <v>16</v>
      </c>
      <c r="F14" s="8" t="s">
        <v>56</v>
      </c>
      <c r="G14" s="8" t="s">
        <v>83</v>
      </c>
      <c r="H14" s="8" t="s">
        <v>50</v>
      </c>
      <c r="I14" s="8" t="s">
        <v>64</v>
      </c>
      <c r="J14" s="8" t="s">
        <v>79</v>
      </c>
      <c r="K14" s="9">
        <v>3.3</v>
      </c>
      <c r="L14" s="9">
        <v>4.2</v>
      </c>
      <c r="M14" s="9">
        <v>4.3</v>
      </c>
      <c r="N14" s="9">
        <v>3.8</v>
      </c>
      <c r="O14" s="9">
        <v>3.9</v>
      </c>
    </row>
    <row r="15" spans="1:26">
      <c r="A15" s="8" t="s">
        <v>85</v>
      </c>
      <c r="B15" s="8" t="s">
        <v>90</v>
      </c>
      <c r="C15" s="8" t="s">
        <v>61</v>
      </c>
      <c r="D15" s="8" t="s">
        <v>91</v>
      </c>
      <c r="E15" s="9">
        <v>18</v>
      </c>
      <c r="F15" s="8" t="s">
        <v>48</v>
      </c>
      <c r="G15" s="8" t="s">
        <v>49</v>
      </c>
      <c r="H15" s="8" t="s">
        <v>92</v>
      </c>
      <c r="I15" s="8" t="s">
        <v>93</v>
      </c>
      <c r="J15" s="8" t="s">
        <v>52</v>
      </c>
      <c r="K15" s="9">
        <v>4.2</v>
      </c>
      <c r="L15" s="9">
        <v>4.3</v>
      </c>
      <c r="M15" s="9">
        <v>4.5</v>
      </c>
      <c r="N15" s="9">
        <v>3.9</v>
      </c>
      <c r="O15" s="9">
        <v>4.22</v>
      </c>
    </row>
    <row r="16" spans="1:26">
      <c r="A16" s="8" t="s">
        <v>94</v>
      </c>
      <c r="B16" s="8" t="s">
        <v>95</v>
      </c>
      <c r="C16" s="8" t="s">
        <v>61</v>
      </c>
      <c r="D16" s="8" t="s">
        <v>47</v>
      </c>
      <c r="E16" s="9">
        <v>14</v>
      </c>
      <c r="F16" s="8" t="s">
        <v>56</v>
      </c>
      <c r="G16" s="8" t="s">
        <v>78</v>
      </c>
      <c r="H16" s="8" t="s">
        <v>63</v>
      </c>
      <c r="I16" s="8" t="s">
        <v>58</v>
      </c>
      <c r="J16" s="8" t="s">
        <v>52</v>
      </c>
      <c r="K16" s="9">
        <v>4.1</v>
      </c>
      <c r="L16" s="9">
        <v>4.1</v>
      </c>
      <c r="M16" s="9">
        <v>3.6</v>
      </c>
      <c r="N16" s="9">
        <v>4.2</v>
      </c>
      <c r="O16" s="9">
        <v>4</v>
      </c>
    </row>
    <row r="17" spans="1:15">
      <c r="A17" s="8" t="s">
        <v>96</v>
      </c>
      <c r="B17" s="8" t="s">
        <v>97</v>
      </c>
      <c r="C17" s="8" t="s">
        <v>46</v>
      </c>
      <c r="D17" s="8" t="s">
        <v>98</v>
      </c>
      <c r="E17" s="9">
        <v>10</v>
      </c>
      <c r="F17" s="8" t="s">
        <v>48</v>
      </c>
      <c r="G17" s="8" t="s">
        <v>83</v>
      </c>
      <c r="H17" s="8" t="s">
        <v>63</v>
      </c>
      <c r="I17" s="8" t="s">
        <v>69</v>
      </c>
      <c r="J17" s="8" t="s">
        <v>52</v>
      </c>
      <c r="K17" s="9">
        <v>4.5</v>
      </c>
      <c r="L17" s="9">
        <v>3.8</v>
      </c>
      <c r="M17" s="9">
        <v>4</v>
      </c>
      <c r="N17" s="9">
        <v>3.3</v>
      </c>
      <c r="O17" s="9">
        <v>3.9</v>
      </c>
    </row>
    <row r="18" spans="1:15">
      <c r="A18" s="8" t="s">
        <v>99</v>
      </c>
      <c r="B18" s="8" t="s">
        <v>100</v>
      </c>
      <c r="C18" s="8" t="s">
        <v>61</v>
      </c>
      <c r="D18" s="8" t="s">
        <v>89</v>
      </c>
      <c r="E18" s="9">
        <v>16</v>
      </c>
      <c r="F18" s="8" t="s">
        <v>48</v>
      </c>
      <c r="G18" s="8" t="s">
        <v>49</v>
      </c>
      <c r="H18" s="8" t="s">
        <v>63</v>
      </c>
      <c r="I18" s="8" t="s">
        <v>51</v>
      </c>
      <c r="J18" s="8" t="s">
        <v>70</v>
      </c>
      <c r="K18" s="9">
        <v>5</v>
      </c>
      <c r="L18" s="9">
        <v>5</v>
      </c>
      <c r="M18" s="9">
        <v>5</v>
      </c>
      <c r="N18" s="9">
        <v>5</v>
      </c>
      <c r="O18" s="9">
        <v>5</v>
      </c>
    </row>
    <row r="19" spans="1:15">
      <c r="A19" s="8" t="s">
        <v>101</v>
      </c>
      <c r="B19" s="8" t="s">
        <v>102</v>
      </c>
      <c r="C19" s="8" t="s">
        <v>61</v>
      </c>
      <c r="D19" s="8" t="s">
        <v>62</v>
      </c>
      <c r="E19" s="9">
        <v>5</v>
      </c>
      <c r="F19" s="8" t="s">
        <v>56</v>
      </c>
      <c r="G19" s="8" t="s">
        <v>49</v>
      </c>
      <c r="H19" s="8" t="s">
        <v>50</v>
      </c>
      <c r="I19" s="8" t="s">
        <v>64</v>
      </c>
      <c r="J19" s="8" t="s">
        <v>70</v>
      </c>
      <c r="K19" s="9">
        <v>2.9</v>
      </c>
      <c r="L19" s="9">
        <v>3.5</v>
      </c>
      <c r="M19" s="9">
        <v>3.9</v>
      </c>
      <c r="N19" s="9">
        <v>3.5</v>
      </c>
      <c r="O19" s="9">
        <v>3.45</v>
      </c>
    </row>
    <row r="20" spans="1:15">
      <c r="A20" s="8" t="s">
        <v>103</v>
      </c>
      <c r="B20" s="8" t="s">
        <v>104</v>
      </c>
      <c r="C20" s="8" t="s">
        <v>61</v>
      </c>
      <c r="D20" s="8" t="s">
        <v>105</v>
      </c>
      <c r="E20" s="9">
        <v>11</v>
      </c>
      <c r="F20" s="8" t="s">
        <v>48</v>
      </c>
      <c r="G20" s="8" t="s">
        <v>49</v>
      </c>
      <c r="H20" s="8" t="s">
        <v>50</v>
      </c>
      <c r="I20" s="8" t="s">
        <v>51</v>
      </c>
      <c r="J20" s="8" t="s">
        <v>70</v>
      </c>
      <c r="K20" s="9">
        <v>4.6</v>
      </c>
      <c r="L20" s="9">
        <v>3.9</v>
      </c>
      <c r="M20" s="9">
        <v>3.6</v>
      </c>
      <c r="N20" s="9">
        <v>4.3</v>
      </c>
      <c r="O20" s="9">
        <v>4.1</v>
      </c>
    </row>
    <row r="21" spans="1:15">
      <c r="A21" s="8" t="s">
        <v>106</v>
      </c>
      <c r="B21" s="8" t="s">
        <v>80</v>
      </c>
      <c r="C21" s="8" t="s">
        <v>46</v>
      </c>
      <c r="D21" s="8" t="s">
        <v>82</v>
      </c>
      <c r="E21" s="9">
        <v>9</v>
      </c>
      <c r="F21" s="8" t="s">
        <v>56</v>
      </c>
      <c r="G21" s="8" t="s">
        <v>83</v>
      </c>
      <c r="H21" s="8" t="s">
        <v>57</v>
      </c>
      <c r="I21" s="8" t="s">
        <v>69</v>
      </c>
      <c r="J21" s="8" t="s">
        <v>52</v>
      </c>
      <c r="K21" s="9">
        <v>3</v>
      </c>
      <c r="L21" s="9">
        <v>2.7</v>
      </c>
      <c r="M21" s="9">
        <v>2.9</v>
      </c>
      <c r="N21" s="9">
        <v>2.8</v>
      </c>
      <c r="O21" s="9">
        <v>2.85</v>
      </c>
    </row>
    <row r="22" spans="1:15">
      <c r="A22" s="8" t="s">
        <v>75</v>
      </c>
      <c r="B22" s="8" t="s">
        <v>107</v>
      </c>
      <c r="C22" s="8" t="s">
        <v>61</v>
      </c>
      <c r="D22" s="8" t="s">
        <v>91</v>
      </c>
      <c r="E22" s="9">
        <v>15</v>
      </c>
      <c r="F22" s="8" t="s">
        <v>48</v>
      </c>
      <c r="G22" s="8" t="s">
        <v>83</v>
      </c>
      <c r="H22" s="8" t="s">
        <v>50</v>
      </c>
      <c r="I22" s="8" t="s">
        <v>64</v>
      </c>
      <c r="J22" s="8" t="s">
        <v>52</v>
      </c>
      <c r="K22" s="9">
        <v>3.6</v>
      </c>
      <c r="L22" s="9">
        <v>3.2</v>
      </c>
      <c r="M22" s="9">
        <v>3.4</v>
      </c>
      <c r="N22" s="9">
        <v>3.4</v>
      </c>
      <c r="O22" s="9">
        <v>3.4</v>
      </c>
    </row>
    <row r="23" spans="1:15">
      <c r="A23" s="8" t="s">
        <v>108</v>
      </c>
      <c r="B23" s="8" t="s">
        <v>109</v>
      </c>
      <c r="C23" s="8" t="s">
        <v>61</v>
      </c>
      <c r="D23" s="8" t="s">
        <v>110</v>
      </c>
      <c r="E23" s="9">
        <v>7</v>
      </c>
      <c r="F23" s="8" t="s">
        <v>48</v>
      </c>
      <c r="G23" s="8" t="s">
        <v>83</v>
      </c>
      <c r="H23" s="8" t="s">
        <v>50</v>
      </c>
      <c r="I23" s="8" t="s">
        <v>87</v>
      </c>
      <c r="J23" s="8" t="s">
        <v>70</v>
      </c>
      <c r="K23" s="9">
        <v>3.6</v>
      </c>
      <c r="L23" s="9">
        <v>3.7</v>
      </c>
      <c r="M23" s="9">
        <v>3</v>
      </c>
      <c r="N23" s="9">
        <v>3.3</v>
      </c>
      <c r="O23" s="9">
        <v>3.4</v>
      </c>
    </row>
    <row r="24" spans="1:15">
      <c r="A24" s="8" t="s">
        <v>111</v>
      </c>
      <c r="B24" s="8" t="s">
        <v>112</v>
      </c>
      <c r="C24" s="8" t="s">
        <v>46</v>
      </c>
      <c r="D24" s="8" t="s">
        <v>68</v>
      </c>
      <c r="E24" s="9">
        <v>14</v>
      </c>
      <c r="F24" s="8" t="s">
        <v>48</v>
      </c>
      <c r="G24" s="8" t="s">
        <v>78</v>
      </c>
      <c r="H24" s="8" t="s">
        <v>63</v>
      </c>
      <c r="I24" s="8" t="s">
        <v>58</v>
      </c>
      <c r="J24" s="8" t="s">
        <v>52</v>
      </c>
      <c r="K24" s="9">
        <v>2.7</v>
      </c>
      <c r="L24" s="9">
        <v>3.3</v>
      </c>
      <c r="M24" s="9">
        <v>2.7</v>
      </c>
      <c r="N24" s="9">
        <v>3</v>
      </c>
      <c r="O24" s="9">
        <v>2.92</v>
      </c>
    </row>
    <row r="25" spans="1:15">
      <c r="A25" s="8" t="s">
        <v>113</v>
      </c>
      <c r="B25" s="8" t="s">
        <v>114</v>
      </c>
      <c r="C25" s="8" t="s">
        <v>46</v>
      </c>
      <c r="D25" s="8" t="s">
        <v>77</v>
      </c>
      <c r="E25" s="9">
        <v>12</v>
      </c>
      <c r="F25" s="8" t="s">
        <v>48</v>
      </c>
      <c r="G25" s="8" t="s">
        <v>49</v>
      </c>
      <c r="H25" s="8" t="s">
        <v>50</v>
      </c>
      <c r="I25" s="8" t="s">
        <v>115</v>
      </c>
      <c r="J25" s="8" t="s">
        <v>79</v>
      </c>
      <c r="K25" s="9">
        <v>4.3</v>
      </c>
      <c r="L25" s="9">
        <v>4.5</v>
      </c>
      <c r="M25" s="9">
        <v>4.8</v>
      </c>
      <c r="N25" s="9">
        <v>4.4</v>
      </c>
      <c r="O25" s="9">
        <v>4.5</v>
      </c>
    </row>
    <row r="26" spans="1:15">
      <c r="A26" s="8" t="s">
        <v>108</v>
      </c>
      <c r="B26" s="8" t="s">
        <v>116</v>
      </c>
      <c r="C26" s="8" t="s">
        <v>61</v>
      </c>
      <c r="D26" s="8" t="s">
        <v>89</v>
      </c>
      <c r="E26" s="9">
        <v>19</v>
      </c>
      <c r="F26" s="8" t="s">
        <v>56</v>
      </c>
      <c r="G26" s="8" t="s">
        <v>49</v>
      </c>
      <c r="H26" s="8" t="s">
        <v>50</v>
      </c>
      <c r="I26" s="8" t="s">
        <v>51</v>
      </c>
      <c r="J26" s="8" t="s">
        <v>79</v>
      </c>
      <c r="K26" s="9">
        <v>4.6</v>
      </c>
      <c r="L26" s="9">
        <v>4.1</v>
      </c>
      <c r="M26" s="9">
        <v>4.7</v>
      </c>
      <c r="N26" s="9">
        <v>4.2</v>
      </c>
      <c r="O26" s="9">
        <v>4.4</v>
      </c>
    </row>
    <row r="27" spans="1:15">
      <c r="A27" s="8" t="s">
        <v>44</v>
      </c>
      <c r="B27" s="8" t="s">
        <v>117</v>
      </c>
      <c r="C27" s="8" t="s">
        <v>46</v>
      </c>
      <c r="D27" s="8" t="s">
        <v>55</v>
      </c>
      <c r="E27" s="9">
        <v>8</v>
      </c>
      <c r="F27" s="8" t="s">
        <v>56</v>
      </c>
      <c r="G27" s="8" t="s">
        <v>49</v>
      </c>
      <c r="H27" s="8" t="s">
        <v>63</v>
      </c>
      <c r="I27" s="8" t="s">
        <v>69</v>
      </c>
      <c r="J27" s="8" t="s">
        <v>70</v>
      </c>
      <c r="K27" s="9">
        <v>4</v>
      </c>
      <c r="L27" s="9">
        <v>3.4</v>
      </c>
      <c r="M27" s="9">
        <v>3.5</v>
      </c>
      <c r="N27" s="9">
        <v>3.3</v>
      </c>
      <c r="O27" s="9">
        <v>3.55</v>
      </c>
    </row>
    <row r="28" spans="1:15">
      <c r="A28" s="8" t="s">
        <v>118</v>
      </c>
      <c r="B28" s="8" t="s">
        <v>119</v>
      </c>
      <c r="C28" s="8" t="s">
        <v>46</v>
      </c>
      <c r="D28" s="8" t="s">
        <v>68</v>
      </c>
      <c r="E28" s="9">
        <v>14</v>
      </c>
      <c r="F28" s="8" t="s">
        <v>48</v>
      </c>
      <c r="G28" s="8" t="s">
        <v>49</v>
      </c>
      <c r="H28" s="8" t="s">
        <v>63</v>
      </c>
      <c r="I28" s="8" t="s">
        <v>120</v>
      </c>
      <c r="J28" s="8" t="s">
        <v>70</v>
      </c>
      <c r="K28" s="9">
        <v>3.6</v>
      </c>
      <c r="L28" s="9">
        <v>4.1</v>
      </c>
      <c r="M28" s="9">
        <v>4.4</v>
      </c>
      <c r="N28" s="9">
        <v>4.3</v>
      </c>
      <c r="O28" s="9">
        <v>4.1</v>
      </c>
    </row>
    <row r="29" spans="1:15">
      <c r="A29" s="8" t="s">
        <v>99</v>
      </c>
      <c r="B29" s="8" t="s">
        <v>121</v>
      </c>
      <c r="C29" s="8" t="s">
        <v>61</v>
      </c>
      <c r="D29" s="8" t="s">
        <v>62</v>
      </c>
      <c r="E29" s="9">
        <v>6</v>
      </c>
      <c r="F29" s="8" t="s">
        <v>48</v>
      </c>
      <c r="G29" s="8" t="s">
        <v>49</v>
      </c>
      <c r="H29" s="8" t="s">
        <v>50</v>
      </c>
      <c r="I29" s="8" t="s">
        <v>64</v>
      </c>
      <c r="J29" s="8" t="s">
        <v>65</v>
      </c>
      <c r="K29" s="9">
        <v>3</v>
      </c>
      <c r="L29" s="9">
        <v>3.4</v>
      </c>
      <c r="M29" s="9">
        <v>3.2</v>
      </c>
      <c r="N29" s="9">
        <v>3.2</v>
      </c>
      <c r="O29" s="9">
        <v>3.2</v>
      </c>
    </row>
    <row r="30" spans="1:15">
      <c r="A30" s="8" t="s">
        <v>113</v>
      </c>
      <c r="B30" s="8" t="s">
        <v>122</v>
      </c>
      <c r="C30" s="8" t="s">
        <v>46</v>
      </c>
      <c r="D30" s="8" t="s">
        <v>98</v>
      </c>
      <c r="E30" s="9">
        <v>10</v>
      </c>
      <c r="F30" s="8" t="s">
        <v>48</v>
      </c>
      <c r="G30" s="8" t="s">
        <v>49</v>
      </c>
      <c r="H30" s="8" t="s">
        <v>63</v>
      </c>
      <c r="I30" s="8" t="s">
        <v>120</v>
      </c>
      <c r="J30" s="8" t="s">
        <v>52</v>
      </c>
      <c r="K30" s="9">
        <v>3.5</v>
      </c>
      <c r="L30" s="9">
        <v>3.8</v>
      </c>
      <c r="M30" s="9">
        <v>3.6</v>
      </c>
      <c r="N30" s="9">
        <v>4.1</v>
      </c>
      <c r="O30" s="9">
        <v>3.75</v>
      </c>
    </row>
    <row r="31" spans="1:15">
      <c r="A31" s="8" t="s">
        <v>111</v>
      </c>
      <c r="B31" s="8" t="s">
        <v>123</v>
      </c>
      <c r="C31" s="8" t="s">
        <v>46</v>
      </c>
      <c r="D31" s="8" t="s">
        <v>68</v>
      </c>
      <c r="E31" s="9">
        <v>15</v>
      </c>
      <c r="F31" s="8" t="s">
        <v>56</v>
      </c>
      <c r="G31" s="8" t="s">
        <v>49</v>
      </c>
      <c r="H31" s="8" t="s">
        <v>50</v>
      </c>
      <c r="I31" s="8" t="s">
        <v>120</v>
      </c>
      <c r="J31" s="8" t="s">
        <v>70</v>
      </c>
      <c r="K31" s="9">
        <v>3.9</v>
      </c>
      <c r="L31" s="9">
        <v>4</v>
      </c>
      <c r="M31" s="9">
        <v>4.1</v>
      </c>
      <c r="N31" s="9">
        <v>3.6</v>
      </c>
      <c r="O31" s="9">
        <v>3.9</v>
      </c>
    </row>
    <row r="32" spans="1:15">
      <c r="A32" s="8" t="s">
        <v>124</v>
      </c>
      <c r="B32" s="8" t="s">
        <v>125</v>
      </c>
      <c r="C32" s="8" t="s">
        <v>61</v>
      </c>
      <c r="D32" s="8" t="s">
        <v>82</v>
      </c>
      <c r="E32" s="9">
        <v>9</v>
      </c>
      <c r="F32" s="8" t="s">
        <v>48</v>
      </c>
      <c r="G32" s="8" t="s">
        <v>83</v>
      </c>
      <c r="H32" s="8" t="s">
        <v>63</v>
      </c>
      <c r="I32" s="8" t="s">
        <v>87</v>
      </c>
      <c r="J32" s="8" t="s">
        <v>79</v>
      </c>
      <c r="K32" s="9">
        <v>3.5</v>
      </c>
      <c r="L32" s="9">
        <v>3.8</v>
      </c>
      <c r="M32" s="9">
        <v>3.7</v>
      </c>
      <c r="N32" s="9">
        <v>3.9</v>
      </c>
      <c r="O32" s="9">
        <v>3.72</v>
      </c>
    </row>
    <row r="33" spans="1:15">
      <c r="A33" s="8" t="s">
        <v>75</v>
      </c>
      <c r="B33" s="8" t="s">
        <v>126</v>
      </c>
      <c r="C33" s="8" t="s">
        <v>61</v>
      </c>
      <c r="D33" s="8" t="s">
        <v>68</v>
      </c>
      <c r="E33" s="9">
        <v>14</v>
      </c>
      <c r="F33" s="8" t="s">
        <v>48</v>
      </c>
      <c r="G33" s="8" t="s">
        <v>83</v>
      </c>
      <c r="H33" s="8" t="s">
        <v>50</v>
      </c>
      <c r="I33" s="8" t="s">
        <v>93</v>
      </c>
      <c r="J33" s="8" t="s">
        <v>70</v>
      </c>
      <c r="K33" s="9">
        <v>3.3</v>
      </c>
      <c r="L33" s="9">
        <v>3.6</v>
      </c>
      <c r="M33" s="9">
        <v>3.4</v>
      </c>
      <c r="N33" s="9">
        <v>3.3</v>
      </c>
      <c r="O33" s="9">
        <v>3.4</v>
      </c>
    </row>
    <row r="34" spans="1:15">
      <c r="A34" s="8" t="s">
        <v>124</v>
      </c>
      <c r="B34" s="8" t="s">
        <v>97</v>
      </c>
      <c r="C34" s="8" t="s">
        <v>61</v>
      </c>
      <c r="D34" s="8" t="s">
        <v>62</v>
      </c>
      <c r="E34" s="9">
        <v>6</v>
      </c>
      <c r="F34" s="8" t="s">
        <v>56</v>
      </c>
      <c r="G34" s="8" t="s">
        <v>49</v>
      </c>
      <c r="H34" s="8" t="s">
        <v>50</v>
      </c>
      <c r="I34" s="8" t="s">
        <v>93</v>
      </c>
      <c r="J34" s="8" t="s">
        <v>79</v>
      </c>
      <c r="K34" s="9">
        <v>4.9</v>
      </c>
      <c r="L34" s="9">
        <v>4.9</v>
      </c>
      <c r="M34" s="9">
        <v>4.9</v>
      </c>
      <c r="N34" s="9">
        <v>4.5</v>
      </c>
      <c r="O34" s="9">
        <v>4.8</v>
      </c>
    </row>
    <row r="35" spans="1:15">
      <c r="A35" s="8" t="s">
        <v>71</v>
      </c>
      <c r="B35" s="8" t="s">
        <v>127</v>
      </c>
      <c r="C35" s="8" t="s">
        <v>61</v>
      </c>
      <c r="D35" s="8" t="s">
        <v>82</v>
      </c>
      <c r="E35" s="9">
        <v>12</v>
      </c>
      <c r="F35" s="8" t="s">
        <v>56</v>
      </c>
      <c r="G35" s="8" t="s">
        <v>49</v>
      </c>
      <c r="H35" s="8" t="s">
        <v>50</v>
      </c>
      <c r="I35" s="8" t="s">
        <v>51</v>
      </c>
      <c r="J35" s="8" t="s">
        <v>52</v>
      </c>
      <c r="K35" s="9">
        <v>3.7</v>
      </c>
      <c r="L35" s="9">
        <v>3.9</v>
      </c>
      <c r="M35" s="9">
        <v>3.7</v>
      </c>
      <c r="N35" s="9">
        <v>3.4</v>
      </c>
      <c r="O35" s="9">
        <v>3.68</v>
      </c>
    </row>
    <row r="36" spans="1:15">
      <c r="A36" s="8" t="s">
        <v>75</v>
      </c>
      <c r="B36" s="8" t="s">
        <v>128</v>
      </c>
      <c r="C36" s="8" t="s">
        <v>61</v>
      </c>
      <c r="D36" s="8" t="s">
        <v>47</v>
      </c>
      <c r="E36" s="9">
        <v>13</v>
      </c>
      <c r="F36" s="8" t="s">
        <v>56</v>
      </c>
      <c r="G36" s="8" t="s">
        <v>129</v>
      </c>
      <c r="H36" s="8" t="s">
        <v>50</v>
      </c>
      <c r="I36" s="8" t="s">
        <v>58</v>
      </c>
      <c r="J36" s="8" t="s">
        <v>52</v>
      </c>
      <c r="K36" s="9">
        <v>4.1</v>
      </c>
      <c r="L36" s="9">
        <v>3.3</v>
      </c>
      <c r="M36" s="9">
        <v>3.6</v>
      </c>
      <c r="N36" s="9">
        <v>3.7</v>
      </c>
      <c r="O36" s="9">
        <v>3.68</v>
      </c>
    </row>
    <row r="37" spans="1:15">
      <c r="A37" s="8" t="s">
        <v>101</v>
      </c>
      <c r="B37" s="8" t="s">
        <v>130</v>
      </c>
      <c r="C37" s="8" t="s">
        <v>61</v>
      </c>
      <c r="D37" s="8" t="s">
        <v>55</v>
      </c>
      <c r="E37" s="9">
        <v>8</v>
      </c>
      <c r="F37" s="8" t="s">
        <v>48</v>
      </c>
      <c r="G37" s="8" t="s">
        <v>49</v>
      </c>
      <c r="H37" s="8" t="s">
        <v>92</v>
      </c>
      <c r="I37" s="8" t="s">
        <v>58</v>
      </c>
      <c r="J37" s="8" t="s">
        <v>70</v>
      </c>
      <c r="K37" s="9">
        <v>4.1</v>
      </c>
      <c r="L37" s="9">
        <v>4.3</v>
      </c>
      <c r="M37" s="9">
        <v>3.6</v>
      </c>
      <c r="N37" s="9">
        <v>3.7</v>
      </c>
      <c r="O37" s="9">
        <v>3.92</v>
      </c>
    </row>
    <row r="38" spans="1:15">
      <c r="A38" s="8" t="s">
        <v>131</v>
      </c>
      <c r="B38" s="8" t="s">
        <v>132</v>
      </c>
      <c r="C38" s="8" t="s">
        <v>61</v>
      </c>
      <c r="D38" s="8" t="s">
        <v>55</v>
      </c>
      <c r="E38" s="9">
        <v>8</v>
      </c>
      <c r="F38" s="8" t="s">
        <v>56</v>
      </c>
      <c r="G38" s="8" t="s">
        <v>49</v>
      </c>
      <c r="H38" s="8" t="s">
        <v>63</v>
      </c>
      <c r="I38" s="8" t="s">
        <v>51</v>
      </c>
      <c r="J38" s="8" t="s">
        <v>52</v>
      </c>
      <c r="K38" s="9">
        <v>4.6</v>
      </c>
      <c r="L38" s="9">
        <v>3.9</v>
      </c>
      <c r="M38" s="9">
        <v>4.4</v>
      </c>
      <c r="N38" s="9">
        <v>4.5</v>
      </c>
      <c r="O38" s="9">
        <v>4.35</v>
      </c>
    </row>
    <row r="39" spans="1:15">
      <c r="A39" s="8" t="s">
        <v>53</v>
      </c>
      <c r="B39" s="8" t="s">
        <v>133</v>
      </c>
      <c r="C39" s="8" t="s">
        <v>46</v>
      </c>
      <c r="D39" s="8" t="s">
        <v>110</v>
      </c>
      <c r="E39" s="9">
        <v>7</v>
      </c>
      <c r="F39" s="8" t="s">
        <v>48</v>
      </c>
      <c r="G39" s="8" t="s">
        <v>83</v>
      </c>
      <c r="H39" s="8" t="s">
        <v>50</v>
      </c>
      <c r="I39" s="8" t="s">
        <v>58</v>
      </c>
      <c r="J39" s="8" t="s">
        <v>79</v>
      </c>
      <c r="K39" s="9">
        <v>2.7</v>
      </c>
      <c r="L39" s="9">
        <v>3</v>
      </c>
      <c r="M39" s="9">
        <v>2.7</v>
      </c>
      <c r="N39" s="9">
        <v>2.2</v>
      </c>
      <c r="O39" s="9">
        <v>2.65</v>
      </c>
    </row>
    <row r="40" spans="1:15">
      <c r="A40" s="8" t="s">
        <v>101</v>
      </c>
      <c r="B40" s="8" t="s">
        <v>134</v>
      </c>
      <c r="C40" s="8" t="s">
        <v>61</v>
      </c>
      <c r="D40" s="8" t="s">
        <v>89</v>
      </c>
      <c r="E40" s="9">
        <v>16</v>
      </c>
      <c r="F40" s="8" t="s">
        <v>48</v>
      </c>
      <c r="G40" s="8" t="s">
        <v>49</v>
      </c>
      <c r="H40" s="8" t="s">
        <v>50</v>
      </c>
      <c r="I40" s="8" t="s">
        <v>58</v>
      </c>
      <c r="J40" s="8" t="s">
        <v>52</v>
      </c>
      <c r="K40" s="9">
        <v>3.4</v>
      </c>
      <c r="L40" s="9">
        <v>3</v>
      </c>
      <c r="M40" s="9">
        <v>3.8</v>
      </c>
      <c r="N40" s="9">
        <v>3.3</v>
      </c>
      <c r="O40" s="9">
        <v>3.38</v>
      </c>
    </row>
    <row r="41" spans="1:15">
      <c r="A41" s="8" t="s">
        <v>75</v>
      </c>
      <c r="B41" s="8" t="s">
        <v>135</v>
      </c>
      <c r="C41" s="8" t="s">
        <v>61</v>
      </c>
      <c r="D41" s="8" t="s">
        <v>55</v>
      </c>
      <c r="E41" s="9">
        <v>9</v>
      </c>
      <c r="F41" s="8" t="s">
        <v>48</v>
      </c>
      <c r="G41" s="8" t="s">
        <v>49</v>
      </c>
      <c r="H41" s="8" t="s">
        <v>50</v>
      </c>
      <c r="I41" s="8" t="s">
        <v>87</v>
      </c>
      <c r="J41" s="8" t="s">
        <v>52</v>
      </c>
      <c r="K41" s="9">
        <v>4.7</v>
      </c>
      <c r="L41" s="9">
        <v>4.4</v>
      </c>
      <c r="M41" s="9">
        <v>4.3</v>
      </c>
      <c r="N41" s="9">
        <v>4.2</v>
      </c>
      <c r="O41" s="9">
        <v>4.4</v>
      </c>
    </row>
    <row r="42" spans="1:15">
      <c r="A42" s="8" t="s">
        <v>113</v>
      </c>
      <c r="B42" s="8" t="s">
        <v>136</v>
      </c>
      <c r="C42" s="8" t="s">
        <v>46</v>
      </c>
      <c r="D42" s="8" t="s">
        <v>68</v>
      </c>
      <c r="E42" s="9">
        <v>14</v>
      </c>
      <c r="F42" s="8" t="s">
        <v>48</v>
      </c>
      <c r="G42" s="8" t="s">
        <v>49</v>
      </c>
      <c r="H42" s="8" t="s">
        <v>50</v>
      </c>
      <c r="I42" s="8" t="s">
        <v>64</v>
      </c>
      <c r="J42" s="8" t="s">
        <v>79</v>
      </c>
      <c r="K42" s="9">
        <v>3.7</v>
      </c>
      <c r="L42" s="9">
        <v>3.9</v>
      </c>
      <c r="M42" s="9">
        <v>4</v>
      </c>
      <c r="N42" s="9">
        <v>3.9</v>
      </c>
      <c r="O42" s="9">
        <v>3.88</v>
      </c>
    </row>
    <row r="43" spans="1:15">
      <c r="A43" s="8" t="s">
        <v>103</v>
      </c>
      <c r="B43" s="8" t="s">
        <v>104</v>
      </c>
      <c r="C43" s="8" t="s">
        <v>61</v>
      </c>
      <c r="D43" s="8" t="s">
        <v>91</v>
      </c>
      <c r="E43" s="9">
        <v>15</v>
      </c>
      <c r="F43" s="8" t="s">
        <v>48</v>
      </c>
      <c r="G43" s="8" t="s">
        <v>83</v>
      </c>
      <c r="H43" s="8" t="s">
        <v>57</v>
      </c>
      <c r="I43" s="8" t="s">
        <v>87</v>
      </c>
      <c r="J43" s="8" t="s">
        <v>52</v>
      </c>
      <c r="K43" s="9">
        <v>3.8</v>
      </c>
      <c r="L43" s="9">
        <v>3.5</v>
      </c>
      <c r="M43" s="9">
        <v>3.4</v>
      </c>
      <c r="N43" s="9">
        <v>3.9</v>
      </c>
      <c r="O43" s="9">
        <v>3.65</v>
      </c>
    </row>
    <row r="44" spans="1:15">
      <c r="A44" s="8" t="s">
        <v>137</v>
      </c>
      <c r="B44" s="8" t="s">
        <v>138</v>
      </c>
      <c r="C44" s="8" t="s">
        <v>46</v>
      </c>
      <c r="D44" s="8" t="s">
        <v>77</v>
      </c>
      <c r="E44" s="9">
        <v>12</v>
      </c>
      <c r="F44" s="8" t="s">
        <v>48</v>
      </c>
      <c r="G44" s="8" t="s">
        <v>49</v>
      </c>
      <c r="H44" s="8" t="s">
        <v>50</v>
      </c>
      <c r="I44" s="8" t="s">
        <v>51</v>
      </c>
      <c r="J44" s="8" t="s">
        <v>52</v>
      </c>
      <c r="K44" s="9">
        <v>4.6</v>
      </c>
      <c r="L44" s="9">
        <v>4.2</v>
      </c>
      <c r="M44" s="9">
        <v>4.4</v>
      </c>
      <c r="N44" s="9">
        <v>5</v>
      </c>
      <c r="O44" s="9">
        <v>4.55</v>
      </c>
    </row>
    <row r="45" spans="1:15">
      <c r="A45" s="8" t="s">
        <v>139</v>
      </c>
      <c r="B45" s="8" t="s">
        <v>140</v>
      </c>
      <c r="C45" s="8" t="s">
        <v>61</v>
      </c>
      <c r="D45" s="8" t="s">
        <v>91</v>
      </c>
      <c r="E45" s="9">
        <v>15</v>
      </c>
      <c r="F45" s="8" t="s">
        <v>48</v>
      </c>
      <c r="G45" s="8" t="s">
        <v>49</v>
      </c>
      <c r="H45" s="8" t="s">
        <v>63</v>
      </c>
      <c r="I45" s="8" t="s">
        <v>69</v>
      </c>
      <c r="J45" s="8" t="s">
        <v>65</v>
      </c>
      <c r="K45" s="9">
        <v>4</v>
      </c>
      <c r="L45" s="9">
        <v>4.6</v>
      </c>
      <c r="M45" s="9">
        <v>4.2</v>
      </c>
      <c r="N45" s="9">
        <v>4.3</v>
      </c>
      <c r="O45" s="9">
        <v>4.28</v>
      </c>
    </row>
    <row r="46" spans="1:15">
      <c r="A46" s="8" t="s">
        <v>73</v>
      </c>
      <c r="B46" s="8" t="s">
        <v>141</v>
      </c>
      <c r="C46" s="8" t="s">
        <v>46</v>
      </c>
      <c r="D46" s="8" t="s">
        <v>47</v>
      </c>
      <c r="E46" s="9">
        <v>14</v>
      </c>
      <c r="F46" s="8" t="s">
        <v>48</v>
      </c>
      <c r="G46" s="8" t="s">
        <v>49</v>
      </c>
      <c r="H46" s="8" t="s">
        <v>50</v>
      </c>
      <c r="I46" s="8" t="s">
        <v>84</v>
      </c>
      <c r="J46" s="8" t="s">
        <v>70</v>
      </c>
      <c r="K46" s="9">
        <v>4</v>
      </c>
      <c r="L46" s="9">
        <v>4.1</v>
      </c>
      <c r="M46" s="9">
        <v>4.1</v>
      </c>
      <c r="N46" s="9">
        <v>3.8</v>
      </c>
      <c r="O46" s="9">
        <v>4</v>
      </c>
    </row>
    <row r="47" spans="1:15">
      <c r="A47" s="8" t="s">
        <v>124</v>
      </c>
      <c r="B47" s="8" t="s">
        <v>142</v>
      </c>
      <c r="C47" s="8" t="s">
        <v>61</v>
      </c>
      <c r="D47" s="8" t="s">
        <v>89</v>
      </c>
      <c r="E47" s="9">
        <v>16</v>
      </c>
      <c r="F47" s="8" t="s">
        <v>48</v>
      </c>
      <c r="G47" s="8" t="s">
        <v>83</v>
      </c>
      <c r="H47" s="8" t="s">
        <v>50</v>
      </c>
      <c r="I47" s="8" t="s">
        <v>69</v>
      </c>
      <c r="J47" s="8" t="s">
        <v>52</v>
      </c>
      <c r="K47" s="9">
        <v>3</v>
      </c>
      <c r="L47" s="9">
        <v>3.5</v>
      </c>
      <c r="M47" s="9">
        <v>3.6</v>
      </c>
      <c r="N47" s="9">
        <v>3.2</v>
      </c>
      <c r="O47" s="9">
        <v>3.32</v>
      </c>
    </row>
    <row r="48" spans="1:15">
      <c r="A48" s="8" t="s">
        <v>137</v>
      </c>
      <c r="B48" s="8" t="s">
        <v>143</v>
      </c>
      <c r="C48" s="8" t="s">
        <v>46</v>
      </c>
      <c r="D48" s="8" t="s">
        <v>82</v>
      </c>
      <c r="E48" s="9">
        <v>9</v>
      </c>
      <c r="F48" s="8" t="s">
        <v>56</v>
      </c>
      <c r="G48" s="8" t="s">
        <v>49</v>
      </c>
      <c r="H48" s="8" t="s">
        <v>50</v>
      </c>
      <c r="I48" s="8" t="s">
        <v>87</v>
      </c>
      <c r="J48" s="8" t="s">
        <v>52</v>
      </c>
      <c r="K48" s="9">
        <v>3.9</v>
      </c>
      <c r="L48" s="9">
        <v>4.9</v>
      </c>
      <c r="M48" s="9">
        <v>4</v>
      </c>
      <c r="N48" s="9">
        <v>4.1</v>
      </c>
      <c r="O48" s="9">
        <v>4.22</v>
      </c>
    </row>
    <row r="49" spans="1:15">
      <c r="A49" s="8" t="s">
        <v>71</v>
      </c>
      <c r="B49" s="8" t="s">
        <v>144</v>
      </c>
      <c r="C49" s="8" t="s">
        <v>61</v>
      </c>
      <c r="D49" s="8" t="s">
        <v>98</v>
      </c>
      <c r="E49" s="9">
        <v>10</v>
      </c>
      <c r="F49" s="8" t="s">
        <v>56</v>
      </c>
      <c r="G49" s="8" t="s">
        <v>49</v>
      </c>
      <c r="H49" s="8" t="s">
        <v>50</v>
      </c>
      <c r="I49" s="8" t="s">
        <v>120</v>
      </c>
      <c r="J49" s="8" t="s">
        <v>52</v>
      </c>
      <c r="K49" s="9">
        <v>3.9</v>
      </c>
      <c r="L49" s="9">
        <v>3.9</v>
      </c>
      <c r="M49" s="9">
        <v>3.7</v>
      </c>
      <c r="N49" s="9">
        <v>4.1</v>
      </c>
      <c r="O49" s="9">
        <v>3.9</v>
      </c>
    </row>
    <row r="50" spans="1:15">
      <c r="A50" s="8" t="s">
        <v>137</v>
      </c>
      <c r="B50" s="8" t="s">
        <v>145</v>
      </c>
      <c r="C50" s="8" t="s">
        <v>46</v>
      </c>
      <c r="D50" s="8" t="s">
        <v>55</v>
      </c>
      <c r="E50" s="9">
        <v>8</v>
      </c>
      <c r="F50" s="8" t="s">
        <v>48</v>
      </c>
      <c r="G50" s="8" t="s">
        <v>49</v>
      </c>
      <c r="H50" s="8" t="s">
        <v>57</v>
      </c>
      <c r="I50" s="8" t="s">
        <v>69</v>
      </c>
      <c r="J50" s="8" t="s">
        <v>79</v>
      </c>
      <c r="K50" s="9">
        <v>2.3</v>
      </c>
      <c r="L50" s="9">
        <v>2</v>
      </c>
      <c r="M50" s="9">
        <v>2.5</v>
      </c>
      <c r="N50" s="9">
        <v>2.6</v>
      </c>
      <c r="O50" s="9">
        <v>2.35</v>
      </c>
    </row>
    <row r="51" spans="1:15">
      <c r="A51" s="8" t="s">
        <v>146</v>
      </c>
      <c r="B51" s="8" t="s">
        <v>147</v>
      </c>
      <c r="C51" s="8" t="s">
        <v>46</v>
      </c>
      <c r="D51" s="8" t="s">
        <v>110</v>
      </c>
      <c r="E51" s="9">
        <v>7</v>
      </c>
      <c r="F51" s="8" t="s">
        <v>56</v>
      </c>
      <c r="G51" s="8" t="s">
        <v>49</v>
      </c>
      <c r="H51" s="8" t="s">
        <v>50</v>
      </c>
      <c r="I51" s="8" t="s">
        <v>115</v>
      </c>
      <c r="J51" s="8" t="s">
        <v>52</v>
      </c>
      <c r="K51" s="9">
        <v>4.5</v>
      </c>
      <c r="L51" s="9">
        <v>4.7</v>
      </c>
      <c r="M51" s="9">
        <v>5</v>
      </c>
      <c r="N51" s="9">
        <v>5</v>
      </c>
      <c r="O51" s="9">
        <v>4.8</v>
      </c>
    </row>
    <row r="52" spans="1:15">
      <c r="A52" s="8" t="s">
        <v>108</v>
      </c>
      <c r="B52" s="8" t="s">
        <v>148</v>
      </c>
      <c r="C52" s="8" t="s">
        <v>61</v>
      </c>
      <c r="D52" s="8" t="s">
        <v>105</v>
      </c>
      <c r="E52" s="9">
        <v>12</v>
      </c>
      <c r="F52" s="8" t="s">
        <v>56</v>
      </c>
      <c r="G52" s="8" t="s">
        <v>83</v>
      </c>
      <c r="H52" s="8" t="s">
        <v>50</v>
      </c>
      <c r="I52" s="8" t="s">
        <v>69</v>
      </c>
      <c r="J52" s="8" t="s">
        <v>52</v>
      </c>
      <c r="K52" s="9">
        <v>4.8</v>
      </c>
      <c r="L52" s="9">
        <v>4.8</v>
      </c>
      <c r="M52" s="9">
        <v>4.5</v>
      </c>
      <c r="N52" s="9">
        <v>4.6</v>
      </c>
      <c r="O52" s="9">
        <v>4.68</v>
      </c>
    </row>
    <row r="53" spans="1:15">
      <c r="A53" s="8" t="s">
        <v>149</v>
      </c>
      <c r="B53" s="8" t="s">
        <v>150</v>
      </c>
      <c r="C53" s="8" t="s">
        <v>61</v>
      </c>
      <c r="D53" s="8" t="s">
        <v>98</v>
      </c>
      <c r="E53" s="9">
        <v>10</v>
      </c>
      <c r="F53" s="8" t="s">
        <v>48</v>
      </c>
      <c r="G53" s="8" t="s">
        <v>83</v>
      </c>
      <c r="H53" s="8" t="s">
        <v>50</v>
      </c>
      <c r="I53" s="8" t="s">
        <v>58</v>
      </c>
      <c r="J53" s="8" t="s">
        <v>52</v>
      </c>
      <c r="K53" s="9">
        <v>2.7</v>
      </c>
      <c r="L53" s="9">
        <v>3</v>
      </c>
      <c r="M53" s="9">
        <v>2.1</v>
      </c>
      <c r="N53" s="9">
        <v>2.3</v>
      </c>
      <c r="O53" s="9">
        <v>2.53</v>
      </c>
    </row>
    <row r="54" spans="1:15">
      <c r="A54" s="8" t="s">
        <v>113</v>
      </c>
      <c r="B54" s="8" t="s">
        <v>143</v>
      </c>
      <c r="C54" s="8" t="s">
        <v>46</v>
      </c>
      <c r="D54" s="8" t="s">
        <v>91</v>
      </c>
      <c r="E54" s="9">
        <v>15</v>
      </c>
      <c r="F54" s="8" t="s">
        <v>48</v>
      </c>
      <c r="G54" s="8" t="s">
        <v>49</v>
      </c>
      <c r="H54" s="8" t="s">
        <v>50</v>
      </c>
      <c r="I54" s="8" t="s">
        <v>51</v>
      </c>
      <c r="J54" s="8" t="s">
        <v>79</v>
      </c>
      <c r="K54" s="9">
        <v>5</v>
      </c>
      <c r="L54" s="9">
        <v>4.9</v>
      </c>
      <c r="M54" s="9">
        <v>5</v>
      </c>
      <c r="N54" s="9">
        <v>4.9</v>
      </c>
      <c r="O54" s="9">
        <v>4.95</v>
      </c>
    </row>
    <row r="55" spans="1:15">
      <c r="A55" s="8" t="s">
        <v>151</v>
      </c>
      <c r="B55" s="8" t="s">
        <v>152</v>
      </c>
      <c r="C55" s="8" t="s">
        <v>61</v>
      </c>
      <c r="D55" s="8" t="s">
        <v>47</v>
      </c>
      <c r="E55" s="9">
        <v>14</v>
      </c>
      <c r="F55" s="8" t="s">
        <v>56</v>
      </c>
      <c r="G55" s="8" t="s">
        <v>49</v>
      </c>
      <c r="H55" s="8" t="s">
        <v>50</v>
      </c>
      <c r="I55" s="8" t="s">
        <v>64</v>
      </c>
      <c r="J55" s="8" t="s">
        <v>70</v>
      </c>
      <c r="K55" s="9">
        <v>3</v>
      </c>
      <c r="L55" s="9">
        <v>3.4</v>
      </c>
      <c r="M55" s="9">
        <v>2.8</v>
      </c>
      <c r="N55" s="9">
        <v>2.9</v>
      </c>
      <c r="O55" s="9">
        <v>3.02</v>
      </c>
    </row>
    <row r="56" spans="1:15">
      <c r="A56" s="8" t="s">
        <v>149</v>
      </c>
      <c r="B56" s="8" t="s">
        <v>153</v>
      </c>
      <c r="C56" s="8" t="s">
        <v>61</v>
      </c>
      <c r="D56" s="8" t="s">
        <v>68</v>
      </c>
      <c r="E56" s="9">
        <v>14</v>
      </c>
      <c r="F56" s="8" t="s">
        <v>56</v>
      </c>
      <c r="G56" s="8" t="s">
        <v>49</v>
      </c>
      <c r="H56" s="8" t="s">
        <v>50</v>
      </c>
      <c r="I56" s="8" t="s">
        <v>87</v>
      </c>
      <c r="J56" s="8" t="s">
        <v>79</v>
      </c>
      <c r="K56" s="9">
        <v>4</v>
      </c>
      <c r="L56" s="9">
        <v>4</v>
      </c>
      <c r="M56" s="9">
        <v>3.7</v>
      </c>
      <c r="N56" s="9">
        <v>3.6</v>
      </c>
      <c r="O56" s="9">
        <v>3.82</v>
      </c>
    </row>
    <row r="57" spans="1:15">
      <c r="A57" s="8" t="s">
        <v>151</v>
      </c>
      <c r="B57" s="8" t="s">
        <v>154</v>
      </c>
      <c r="C57" s="8" t="s">
        <v>61</v>
      </c>
      <c r="D57" s="8" t="s">
        <v>77</v>
      </c>
      <c r="E57" s="9">
        <v>12</v>
      </c>
      <c r="F57" s="8" t="s">
        <v>48</v>
      </c>
      <c r="G57" s="8" t="s">
        <v>49</v>
      </c>
      <c r="H57" s="8" t="s">
        <v>63</v>
      </c>
      <c r="I57" s="8" t="s">
        <v>69</v>
      </c>
      <c r="J57" s="8" t="s">
        <v>70</v>
      </c>
      <c r="K57" s="9">
        <v>3.9</v>
      </c>
      <c r="L57" s="9">
        <v>3.4</v>
      </c>
      <c r="M57" s="9">
        <v>3.8</v>
      </c>
      <c r="N57" s="9">
        <v>4</v>
      </c>
      <c r="O57" s="9">
        <v>3.78</v>
      </c>
    </row>
    <row r="58" spans="1:15">
      <c r="A58" s="8" t="s">
        <v>151</v>
      </c>
      <c r="B58" s="8" t="s">
        <v>155</v>
      </c>
      <c r="C58" s="8" t="s">
        <v>61</v>
      </c>
      <c r="D58" s="8" t="s">
        <v>47</v>
      </c>
      <c r="E58" s="9">
        <v>13</v>
      </c>
      <c r="F58" s="8" t="s">
        <v>56</v>
      </c>
      <c r="G58" s="8" t="s">
        <v>49</v>
      </c>
      <c r="H58" s="8" t="s">
        <v>63</v>
      </c>
      <c r="I58" s="8" t="s">
        <v>69</v>
      </c>
      <c r="J58" s="8" t="s">
        <v>79</v>
      </c>
      <c r="K58" s="9">
        <v>3.3</v>
      </c>
      <c r="L58" s="9">
        <v>3.4</v>
      </c>
      <c r="M58" s="9">
        <v>3.3</v>
      </c>
      <c r="N58" s="9">
        <v>3.2</v>
      </c>
      <c r="O58" s="9">
        <v>3.3</v>
      </c>
    </row>
    <row r="59" spans="1:15">
      <c r="A59" s="8" t="s">
        <v>149</v>
      </c>
      <c r="B59" s="8" t="s">
        <v>156</v>
      </c>
      <c r="C59" s="8" t="s">
        <v>61</v>
      </c>
      <c r="D59" s="8" t="s">
        <v>105</v>
      </c>
      <c r="E59" s="9">
        <v>11</v>
      </c>
      <c r="F59" s="8" t="s">
        <v>48</v>
      </c>
      <c r="G59" s="8" t="s">
        <v>49</v>
      </c>
      <c r="H59" s="8" t="s">
        <v>50</v>
      </c>
      <c r="I59" s="8" t="s">
        <v>64</v>
      </c>
      <c r="J59" s="8" t="s">
        <v>79</v>
      </c>
      <c r="K59" s="9">
        <v>3.8</v>
      </c>
      <c r="L59" s="9">
        <v>4</v>
      </c>
      <c r="M59" s="9">
        <v>4.1</v>
      </c>
      <c r="N59" s="9">
        <v>3.5</v>
      </c>
      <c r="O59" s="9">
        <v>3.85</v>
      </c>
    </row>
    <row r="60" spans="1:15">
      <c r="A60" s="8" t="s">
        <v>106</v>
      </c>
      <c r="B60" s="8" t="s">
        <v>157</v>
      </c>
      <c r="C60" s="8" t="s">
        <v>46</v>
      </c>
      <c r="D60" s="8" t="s">
        <v>110</v>
      </c>
      <c r="E60" s="9">
        <v>8</v>
      </c>
      <c r="F60" s="8" t="s">
        <v>48</v>
      </c>
      <c r="G60" s="8" t="s">
        <v>49</v>
      </c>
      <c r="H60" s="8" t="s">
        <v>50</v>
      </c>
      <c r="I60" s="8" t="s">
        <v>64</v>
      </c>
      <c r="J60" s="8" t="s">
        <v>52</v>
      </c>
      <c r="K60" s="9">
        <v>3.1</v>
      </c>
      <c r="L60" s="9">
        <v>3.1</v>
      </c>
      <c r="M60" s="9">
        <v>2.8</v>
      </c>
      <c r="N60" s="9">
        <v>3.3</v>
      </c>
      <c r="O60" s="9">
        <v>3.08</v>
      </c>
    </row>
    <row r="61" spans="1:15">
      <c r="A61" s="8" t="s">
        <v>59</v>
      </c>
      <c r="B61" s="8" t="s">
        <v>158</v>
      </c>
      <c r="C61" s="8" t="s">
        <v>61</v>
      </c>
      <c r="D61" s="8" t="s">
        <v>89</v>
      </c>
      <c r="E61" s="9">
        <v>19</v>
      </c>
      <c r="F61" s="8" t="s">
        <v>56</v>
      </c>
      <c r="G61" s="8" t="s">
        <v>49</v>
      </c>
      <c r="H61" s="8" t="s">
        <v>50</v>
      </c>
      <c r="I61" s="8" t="s">
        <v>69</v>
      </c>
      <c r="J61" s="8" t="s">
        <v>70</v>
      </c>
      <c r="K61" s="9">
        <v>4.5</v>
      </c>
      <c r="L61" s="9">
        <v>4.3</v>
      </c>
      <c r="M61" s="9">
        <v>4.2</v>
      </c>
      <c r="N61" s="9">
        <v>4.3</v>
      </c>
      <c r="O61" s="9">
        <v>4.32</v>
      </c>
    </row>
    <row r="62" spans="1:15">
      <c r="A62" s="8" t="s">
        <v>139</v>
      </c>
      <c r="B62" s="8" t="s">
        <v>122</v>
      </c>
      <c r="C62" s="8" t="s">
        <v>61</v>
      </c>
      <c r="D62" s="8" t="s">
        <v>82</v>
      </c>
      <c r="E62" s="9">
        <v>9</v>
      </c>
      <c r="F62" s="8" t="s">
        <v>56</v>
      </c>
      <c r="G62" s="8" t="s">
        <v>49</v>
      </c>
      <c r="H62" s="8" t="s">
        <v>50</v>
      </c>
      <c r="I62" s="8" t="s">
        <v>51</v>
      </c>
      <c r="J62" s="8" t="s">
        <v>70</v>
      </c>
      <c r="K62" s="9">
        <v>3.8</v>
      </c>
      <c r="L62" s="9">
        <v>3.3</v>
      </c>
      <c r="M62" s="9">
        <v>3.6</v>
      </c>
      <c r="N62" s="9">
        <v>3.5</v>
      </c>
      <c r="O62" s="9">
        <v>3.55</v>
      </c>
    </row>
    <row r="63" spans="1:15">
      <c r="A63" s="8" t="s">
        <v>108</v>
      </c>
      <c r="B63" s="8" t="s">
        <v>159</v>
      </c>
      <c r="C63" s="8" t="s">
        <v>61</v>
      </c>
      <c r="D63" s="8" t="s">
        <v>55</v>
      </c>
      <c r="E63" s="9">
        <v>8</v>
      </c>
      <c r="F63" s="8" t="s">
        <v>56</v>
      </c>
      <c r="G63" s="8" t="s">
        <v>49</v>
      </c>
      <c r="H63" s="8" t="s">
        <v>50</v>
      </c>
      <c r="I63" s="8" t="s">
        <v>69</v>
      </c>
      <c r="J63" s="8" t="s">
        <v>52</v>
      </c>
      <c r="K63" s="9">
        <v>2.9</v>
      </c>
      <c r="L63" s="9">
        <v>3.1</v>
      </c>
      <c r="M63" s="9">
        <v>3.3</v>
      </c>
      <c r="N63" s="9">
        <v>3.4</v>
      </c>
      <c r="O63" s="9">
        <v>3.18</v>
      </c>
    </row>
  </sheetData>
  <mergeCells count="1">
    <mergeCell ref="A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160</v>
      </c>
      <c r="B1" s="1"/>
      <c r="C1" s="1"/>
      <c r="D1" s="1"/>
      <c r="E1" s="1"/>
      <c r="F1" s="1"/>
      <c r="G1" s="1"/>
      <c r="H1" s="1"/>
    </row>
    <row r="3" spans="1:8">
      <c r="A3" s="2" t="s">
        <v>161</v>
      </c>
      <c r="B3" s="2"/>
      <c r="C3" s="2"/>
      <c r="D3" s="2"/>
    </row>
    <row r="5" spans="1:8">
      <c r="A5" s="10" t="s">
        <v>162</v>
      </c>
      <c r="B5" s="10"/>
      <c r="C5" s="11" t="s">
        <v>39</v>
      </c>
      <c r="D5" s="11"/>
    </row>
    <row r="6" spans="1:8">
      <c r="A6" s="10" t="s">
        <v>163</v>
      </c>
      <c r="B6" s="10"/>
      <c r="C6" s="11" t="s">
        <v>43</v>
      </c>
      <c r="D6" s="11"/>
    </row>
    <row r="7" spans="1:8">
      <c r="A7" s="10" t="s">
        <v>164</v>
      </c>
      <c r="B7" s="10"/>
      <c r="C7" s="12">
        <v>60</v>
      </c>
      <c r="D7" s="12"/>
    </row>
    <row r="8" spans="1:8">
      <c r="A8" s="10" t="s">
        <v>165</v>
      </c>
      <c r="B8" s="10"/>
      <c r="C8" s="13">
        <f>PEARSON('Base de Datos'!$K$4:$K$63, 'Base de Datos'!$O$4:$O$63)</f>
        <v>0</v>
      </c>
      <c r="D8" s="13"/>
    </row>
    <row r="9" spans="1:8">
      <c r="A9" s="10" t="s">
        <v>166</v>
      </c>
      <c r="B9" s="10"/>
      <c r="C9" s="13">
        <f>RSQ('Base de Datos'!$O$4:$O$63, 'Base de Datos'!$K$4:$K$63)</f>
        <v>0</v>
      </c>
      <c r="D9" s="13"/>
    </row>
    <row r="10" spans="1:8">
      <c r="A10" s="10" t="s">
        <v>167</v>
      </c>
      <c r="B10" s="10"/>
      <c r="C10" s="14">
        <f>RSQ('Base de Datos'!$O$4:$O$63, 'Base de Datos'!$K$4:$K$63)</f>
        <v>0</v>
      </c>
      <c r="D10" s="14"/>
    </row>
    <row r="11" spans="1:8">
      <c r="A11" s="10" t="s">
        <v>168</v>
      </c>
      <c r="B11" s="10"/>
      <c r="C11" s="13">
        <f>SLOPE('Base de Datos'!$O$4:$O$63, 'Base de Datos'!$K$4:$K$63)</f>
        <v>0</v>
      </c>
      <c r="D11" s="13"/>
    </row>
    <row r="12" spans="1:8">
      <c r="A12" s="10" t="s">
        <v>169</v>
      </c>
      <c r="B12" s="10"/>
      <c r="C12" s="13">
        <f>INTERCEPT('Base de Datos'!$O$4:$O$63, 'Base de Datos'!$K$4:$K$63)</f>
        <v>0</v>
      </c>
      <c r="D12" s="13"/>
    </row>
    <row r="13" spans="1:8">
      <c r="A13" s="10" t="s">
        <v>170</v>
      </c>
      <c r="B13" s="10"/>
      <c r="C13" s="15" t="s">
        <v>171</v>
      </c>
      <c r="D13" s="15"/>
    </row>
    <row r="15" spans="1:8">
      <c r="A15" s="2" t="s">
        <v>172</v>
      </c>
      <c r="B15" s="2"/>
      <c r="C15" s="2"/>
      <c r="D15" s="2"/>
    </row>
    <row r="16" spans="1:8">
      <c r="A16" s="6" t="s">
        <v>173</v>
      </c>
      <c r="B16" s="6" t="s">
        <v>174</v>
      </c>
      <c r="C16" s="6" t="s">
        <v>175</v>
      </c>
      <c r="D16" s="6" t="s">
        <v>176</v>
      </c>
    </row>
    <row r="17" spans="1:4">
      <c r="A17" s="8" t="s">
        <v>177</v>
      </c>
      <c r="B17" s="9">
        <v>3.5</v>
      </c>
      <c r="C17" s="7" t="s">
        <v>178</v>
      </c>
      <c r="D17" s="9">
        <f>$C$11*B17+$C$12</f>
        <v>0</v>
      </c>
    </row>
    <row r="18" spans="1:4">
      <c r="A18" s="8" t="s">
        <v>179</v>
      </c>
      <c r="B18" s="9">
        <v>4.8</v>
      </c>
      <c r="C18" s="7" t="s">
        <v>180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181</v>
      </c>
      <c r="B1" s="1"/>
      <c r="C1" s="1"/>
      <c r="D1" s="1"/>
      <c r="E1" s="1"/>
      <c r="F1" s="1"/>
      <c r="G1" s="1"/>
      <c r="H1" s="1"/>
    </row>
    <row r="3" spans="1:8">
      <c r="A3" s="2" t="s">
        <v>161</v>
      </c>
      <c r="B3" s="2"/>
      <c r="C3" s="2"/>
      <c r="D3" s="2"/>
    </row>
    <row r="5" spans="1:8">
      <c r="A5" s="10" t="s">
        <v>162</v>
      </c>
      <c r="B5" s="10"/>
      <c r="C5" s="11" t="s">
        <v>42</v>
      </c>
      <c r="D5" s="11"/>
    </row>
    <row r="6" spans="1:8">
      <c r="A6" s="10" t="s">
        <v>163</v>
      </c>
      <c r="B6" s="10"/>
      <c r="C6" s="11" t="s">
        <v>43</v>
      </c>
      <c r="D6" s="11"/>
    </row>
    <row r="7" spans="1:8">
      <c r="A7" s="10" t="s">
        <v>164</v>
      </c>
      <c r="B7" s="10"/>
      <c r="C7" s="12">
        <v>60</v>
      </c>
      <c r="D7" s="12"/>
    </row>
    <row r="8" spans="1:8">
      <c r="A8" s="10" t="s">
        <v>165</v>
      </c>
      <c r="B8" s="10"/>
      <c r="C8" s="13">
        <f>PEARSON('Base de Datos'!$N$4:$N$63, 'Base de Datos'!$O$4:$O$63)</f>
        <v>0</v>
      </c>
      <c r="D8" s="13"/>
    </row>
    <row r="9" spans="1:8">
      <c r="A9" s="10" t="s">
        <v>166</v>
      </c>
      <c r="B9" s="10"/>
      <c r="C9" s="13">
        <f>RSQ('Base de Datos'!$O$4:$O$63, 'Base de Datos'!$N$4:$N$63)</f>
        <v>0</v>
      </c>
      <c r="D9" s="13"/>
    </row>
    <row r="10" spans="1:8">
      <c r="A10" s="10" t="s">
        <v>167</v>
      </c>
      <c r="B10" s="10"/>
      <c r="C10" s="14">
        <f>RSQ('Base de Datos'!$O$4:$O$63, 'Base de Datos'!$N$4:$N$63)</f>
        <v>0</v>
      </c>
      <c r="D10" s="14"/>
    </row>
    <row r="11" spans="1:8">
      <c r="A11" s="10" t="s">
        <v>168</v>
      </c>
      <c r="B11" s="10"/>
      <c r="C11" s="13">
        <f>SLOPE('Base de Datos'!$O$4:$O$63, 'Base de Datos'!$N$4:$N$63)</f>
        <v>0</v>
      </c>
      <c r="D11" s="13"/>
    </row>
    <row r="12" spans="1:8">
      <c r="A12" s="10" t="s">
        <v>169</v>
      </c>
      <c r="B12" s="10"/>
      <c r="C12" s="13">
        <f>INTERCEPT('Base de Datos'!$O$4:$O$63, 'Base de Datos'!$N$4:$N$63)</f>
        <v>0</v>
      </c>
      <c r="D12" s="13"/>
    </row>
    <row r="13" spans="1:8">
      <c r="A13" s="10" t="s">
        <v>170</v>
      </c>
      <c r="B13" s="10"/>
      <c r="C13" s="15" t="s">
        <v>182</v>
      </c>
      <c r="D13" s="15"/>
    </row>
    <row r="15" spans="1:8">
      <c r="A15" s="2" t="s">
        <v>172</v>
      </c>
      <c r="B15" s="2"/>
      <c r="C15" s="2"/>
      <c r="D15" s="2"/>
    </row>
    <row r="16" spans="1:8">
      <c r="A16" s="6" t="s">
        <v>173</v>
      </c>
      <c r="B16" s="6" t="s">
        <v>183</v>
      </c>
      <c r="C16" s="6" t="s">
        <v>175</v>
      </c>
      <c r="D16" s="6" t="s">
        <v>176</v>
      </c>
    </row>
    <row r="17" spans="1:4">
      <c r="A17" s="8" t="s">
        <v>177</v>
      </c>
      <c r="B17" s="9">
        <v>3</v>
      </c>
      <c r="C17" s="7" t="s">
        <v>184</v>
      </c>
      <c r="D17" s="9">
        <f>$C$11*B17+$C$12</f>
        <v>0</v>
      </c>
    </row>
    <row r="18" spans="1:4">
      <c r="A18" s="8" t="s">
        <v>179</v>
      </c>
      <c r="B18" s="9">
        <v>4.5</v>
      </c>
      <c r="C18" s="7" t="s">
        <v>185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2" width="22.7109375" customWidth="1"/>
    <col min="3" max="7" width="16.7109375" customWidth="1"/>
  </cols>
  <sheetData>
    <row r="1" spans="1:7" ht="35" customHeight="1">
      <c r="A1" s="1" t="s">
        <v>186</v>
      </c>
      <c r="B1" s="1"/>
      <c r="C1" s="1"/>
      <c r="D1" s="1"/>
      <c r="E1" s="1"/>
      <c r="F1" s="1"/>
      <c r="G1" s="1"/>
    </row>
    <row r="3" spans="1:7">
      <c r="A3" s="2" t="s">
        <v>187</v>
      </c>
      <c r="B3" s="2"/>
      <c r="C3" s="2"/>
      <c r="D3" s="2"/>
      <c r="E3" s="2"/>
      <c r="F3" s="2"/>
      <c r="G3" s="2"/>
    </row>
    <row r="5" spans="1:7" ht="24" customHeight="1">
      <c r="A5" s="16" t="s">
        <v>188</v>
      </c>
      <c r="B5" s="16"/>
      <c r="C5" s="16"/>
      <c r="D5" s="16"/>
      <c r="E5" s="16"/>
      <c r="F5" s="16"/>
      <c r="G5" s="16"/>
    </row>
    <row r="6" spans="1:7" ht="36" customHeight="1">
      <c r="A6" s="10" t="s">
        <v>189</v>
      </c>
      <c r="B6" s="10"/>
      <c r="C6" s="17" t="s">
        <v>190</v>
      </c>
      <c r="D6" s="17"/>
      <c r="E6" s="17"/>
      <c r="F6" s="17"/>
      <c r="G6" s="17"/>
    </row>
    <row r="7" spans="1:7" ht="36" customHeight="1">
      <c r="A7" s="10" t="s">
        <v>191</v>
      </c>
      <c r="B7" s="10"/>
      <c r="C7" s="17" t="s">
        <v>192</v>
      </c>
      <c r="D7" s="17"/>
      <c r="E7" s="17"/>
      <c r="F7" s="17"/>
      <c r="G7" s="17"/>
    </row>
    <row r="8" spans="1:7" ht="36" customHeight="1">
      <c r="A8" s="10" t="s">
        <v>193</v>
      </c>
      <c r="B8" s="10"/>
      <c r="C8" s="17" t="s">
        <v>194</v>
      </c>
      <c r="D8" s="17"/>
      <c r="E8" s="17"/>
      <c r="F8" s="17"/>
      <c r="G8" s="17"/>
    </row>
    <row r="10" spans="1:7" ht="24" customHeight="1">
      <c r="A10" s="16" t="s">
        <v>195</v>
      </c>
      <c r="B10" s="16"/>
      <c r="C10" s="16"/>
      <c r="D10" s="16"/>
      <c r="E10" s="16"/>
      <c r="F10" s="16"/>
      <c r="G10" s="16"/>
    </row>
    <row r="11" spans="1:7" ht="36" customHeight="1">
      <c r="A11" s="10" t="s">
        <v>196</v>
      </c>
      <c r="B11" s="10"/>
      <c r="C11" s="17" t="s">
        <v>197</v>
      </c>
      <c r="D11" s="17"/>
      <c r="E11" s="17"/>
      <c r="F11" s="17"/>
      <c r="G11" s="17"/>
    </row>
    <row r="12" spans="1:7" ht="36" customHeight="1">
      <c r="A12" s="10" t="s">
        <v>198</v>
      </c>
      <c r="B12" s="10"/>
      <c r="C12" s="17" t="s">
        <v>199</v>
      </c>
      <c r="D12" s="17"/>
      <c r="E12" s="17"/>
      <c r="F12" s="17"/>
      <c r="G12" s="17"/>
    </row>
    <row r="13" spans="1:7" ht="36" customHeight="1">
      <c r="A13" s="10" t="s">
        <v>200</v>
      </c>
      <c r="B13" s="10"/>
      <c r="C13" s="17" t="s">
        <v>201</v>
      </c>
      <c r="D13" s="17"/>
      <c r="E13" s="17"/>
      <c r="F13" s="17"/>
      <c r="G13" s="17"/>
    </row>
    <row r="15" spans="1:7" ht="24" customHeight="1">
      <c r="A15" s="16" t="s">
        <v>202</v>
      </c>
      <c r="B15" s="16"/>
      <c r="C15" s="16"/>
      <c r="D15" s="16"/>
      <c r="E15" s="16"/>
      <c r="F15" s="16"/>
      <c r="G15" s="16"/>
    </row>
    <row r="16" spans="1:7" ht="36" customHeight="1">
      <c r="A16" s="10" t="s">
        <v>203</v>
      </c>
      <c r="B16" s="10"/>
      <c r="C16" s="17" t="s">
        <v>204</v>
      </c>
      <c r="D16" s="17"/>
      <c r="E16" s="17"/>
      <c r="F16" s="17"/>
      <c r="G16" s="17"/>
    </row>
    <row r="17" spans="1:7" ht="36" customHeight="1">
      <c r="A17" s="10" t="s">
        <v>205</v>
      </c>
      <c r="B17" s="10"/>
      <c r="C17" s="17" t="s">
        <v>206</v>
      </c>
      <c r="D17" s="17"/>
      <c r="E17" s="17"/>
      <c r="F17" s="17"/>
      <c r="G17" s="17"/>
    </row>
    <row r="19" spans="1:7">
      <c r="A19" s="2" t="s">
        <v>207</v>
      </c>
      <c r="B19" s="2"/>
      <c r="C19" s="2"/>
      <c r="D19" s="2"/>
      <c r="E19" s="2"/>
      <c r="F19" s="2"/>
      <c r="G19" s="2"/>
    </row>
    <row r="21" spans="1:7" ht="24" customHeight="1">
      <c r="A21" s="16" t="s">
        <v>188</v>
      </c>
      <c r="B21" s="16"/>
      <c r="C21" s="16"/>
      <c r="D21" s="16"/>
      <c r="E21" s="16"/>
      <c r="F21" s="16"/>
      <c r="G21" s="16"/>
    </row>
    <row r="22" spans="1:7" ht="36" customHeight="1">
      <c r="A22" s="10" t="s">
        <v>189</v>
      </c>
      <c r="B22" s="10"/>
      <c r="C22" s="17" t="s">
        <v>208</v>
      </c>
      <c r="D22" s="17"/>
      <c r="E22" s="17"/>
      <c r="F22" s="17"/>
      <c r="G22" s="17"/>
    </row>
    <row r="23" spans="1:7" ht="36" customHeight="1">
      <c r="A23" s="10" t="s">
        <v>191</v>
      </c>
      <c r="B23" s="10"/>
      <c r="C23" s="17" t="s">
        <v>209</v>
      </c>
      <c r="D23" s="17"/>
      <c r="E23" s="17"/>
      <c r="F23" s="17"/>
      <c r="G23" s="17"/>
    </row>
    <row r="24" spans="1:7" ht="36" customHeight="1">
      <c r="A24" s="10" t="s">
        <v>193</v>
      </c>
      <c r="B24" s="10"/>
      <c r="C24" s="17" t="s">
        <v>210</v>
      </c>
      <c r="D24" s="17"/>
      <c r="E24" s="17"/>
      <c r="F24" s="17"/>
      <c r="G24" s="17"/>
    </row>
    <row r="26" spans="1:7" ht="24" customHeight="1">
      <c r="A26" s="16" t="s">
        <v>195</v>
      </c>
      <c r="B26" s="16"/>
      <c r="C26" s="16"/>
      <c r="D26" s="16"/>
      <c r="E26" s="16"/>
      <c r="F26" s="16"/>
      <c r="G26" s="16"/>
    </row>
    <row r="27" spans="1:7" ht="36" customHeight="1">
      <c r="A27" s="10" t="s">
        <v>196</v>
      </c>
      <c r="B27" s="10"/>
      <c r="C27" s="17" t="s">
        <v>211</v>
      </c>
      <c r="D27" s="17"/>
      <c r="E27" s="17"/>
      <c r="F27" s="17"/>
      <c r="G27" s="17"/>
    </row>
    <row r="28" spans="1:7" ht="36" customHeight="1">
      <c r="A28" s="10" t="s">
        <v>198</v>
      </c>
      <c r="B28" s="10"/>
      <c r="C28" s="17" t="s">
        <v>212</v>
      </c>
      <c r="D28" s="17"/>
      <c r="E28" s="17"/>
      <c r="F28" s="17"/>
      <c r="G28" s="17"/>
    </row>
    <row r="29" spans="1:7" ht="36" customHeight="1">
      <c r="A29" s="10" t="s">
        <v>200</v>
      </c>
      <c r="B29" s="10"/>
      <c r="C29" s="17" t="s">
        <v>213</v>
      </c>
      <c r="D29" s="17"/>
      <c r="E29" s="17"/>
      <c r="F29" s="17"/>
      <c r="G29" s="17"/>
    </row>
    <row r="31" spans="1:7" ht="24" customHeight="1">
      <c r="A31" s="16" t="s">
        <v>202</v>
      </c>
      <c r="B31" s="16"/>
      <c r="C31" s="16"/>
      <c r="D31" s="16"/>
      <c r="E31" s="16"/>
      <c r="F31" s="16"/>
      <c r="G31" s="16"/>
    </row>
    <row r="32" spans="1:7" ht="36" customHeight="1">
      <c r="A32" s="10" t="s">
        <v>203</v>
      </c>
      <c r="B32" s="10"/>
      <c r="C32" s="17" t="s">
        <v>214</v>
      </c>
      <c r="D32" s="17"/>
      <c r="E32" s="17"/>
      <c r="F32" s="17"/>
      <c r="G32" s="17"/>
    </row>
    <row r="33" spans="1:7" ht="36" customHeight="1">
      <c r="A33" s="10" t="s">
        <v>205</v>
      </c>
      <c r="B33" s="10"/>
      <c r="C33" s="17" t="s">
        <v>215</v>
      </c>
      <c r="D33" s="17"/>
      <c r="E33" s="17"/>
      <c r="F33" s="17"/>
      <c r="G33" s="17"/>
    </row>
  </sheetData>
  <mergeCells count="41">
    <mergeCell ref="A1:G1"/>
    <mergeCell ref="A3:G3"/>
    <mergeCell ref="A5:G5"/>
    <mergeCell ref="A6:B6"/>
    <mergeCell ref="C6:G6"/>
    <mergeCell ref="A7:B7"/>
    <mergeCell ref="C7:G7"/>
    <mergeCell ref="A8:B8"/>
    <mergeCell ref="C8:G8"/>
    <mergeCell ref="A10:G10"/>
    <mergeCell ref="A11:B11"/>
    <mergeCell ref="C11:G11"/>
    <mergeCell ref="A12:B12"/>
    <mergeCell ref="C12:G12"/>
    <mergeCell ref="A13:B13"/>
    <mergeCell ref="C13:G13"/>
    <mergeCell ref="A15:G15"/>
    <mergeCell ref="A16:B16"/>
    <mergeCell ref="C16:G16"/>
    <mergeCell ref="A17:B17"/>
    <mergeCell ref="C17:G17"/>
    <mergeCell ref="A19:G19"/>
    <mergeCell ref="A21:G21"/>
    <mergeCell ref="A22:B22"/>
    <mergeCell ref="C22:G22"/>
    <mergeCell ref="A23:B23"/>
    <mergeCell ref="C23:G23"/>
    <mergeCell ref="A24:B24"/>
    <mergeCell ref="C24:G24"/>
    <mergeCell ref="A26:G26"/>
    <mergeCell ref="A27:B27"/>
    <mergeCell ref="C27:G27"/>
    <mergeCell ref="A28:B28"/>
    <mergeCell ref="C28:G28"/>
    <mergeCell ref="A29:B29"/>
    <mergeCell ref="C29:G29"/>
    <mergeCell ref="A31:G31"/>
    <mergeCell ref="A32:B32"/>
    <mergeCell ref="C32:G32"/>
    <mergeCell ref="A33:B33"/>
    <mergeCell ref="C33:G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7" width="15.7109375" customWidth="1"/>
  </cols>
  <sheetData>
    <row r="1" spans="1:7" ht="35" customHeight="1">
      <c r="A1" s="1" t="s">
        <v>216</v>
      </c>
      <c r="B1" s="1"/>
      <c r="C1" s="1"/>
      <c r="D1" s="1"/>
      <c r="E1" s="1"/>
      <c r="F1" s="1"/>
      <c r="G1" s="1"/>
    </row>
    <row r="4" spans="1:7" ht="26" customHeight="1">
      <c r="A4" s="16" t="s">
        <v>217</v>
      </c>
      <c r="B4" s="16"/>
      <c r="C4" s="16"/>
      <c r="D4" s="16"/>
      <c r="E4" s="16"/>
      <c r="F4" s="16"/>
      <c r="G4" s="16"/>
    </row>
    <row r="5" spans="1:7" ht="24" customHeight="1">
      <c r="A5" s="17" t="s">
        <v>218</v>
      </c>
      <c r="B5" s="17"/>
      <c r="C5" s="17"/>
      <c r="D5" s="17"/>
      <c r="E5" s="17"/>
      <c r="F5" s="17"/>
      <c r="G5" s="17"/>
    </row>
    <row r="6" spans="1:7" ht="24" customHeight="1">
      <c r="A6" s="17"/>
      <c r="B6" s="17"/>
      <c r="C6" s="17"/>
      <c r="D6" s="17"/>
      <c r="E6" s="17"/>
      <c r="F6" s="17"/>
      <c r="G6" s="17"/>
    </row>
    <row r="7" spans="1:7" ht="24" customHeight="1">
      <c r="A7" s="17"/>
      <c r="B7" s="17"/>
      <c r="C7" s="17"/>
      <c r="D7" s="17"/>
      <c r="E7" s="17"/>
      <c r="F7" s="17"/>
      <c r="G7" s="17"/>
    </row>
    <row r="9" spans="1:7" ht="26" customHeight="1">
      <c r="A9" s="16" t="s">
        <v>219</v>
      </c>
      <c r="B9" s="16"/>
      <c r="C9" s="16"/>
      <c r="D9" s="16"/>
      <c r="E9" s="16"/>
      <c r="F9" s="16"/>
      <c r="G9" s="16"/>
    </row>
    <row r="10" spans="1:7" ht="24" customHeight="1">
      <c r="A10" s="17" t="s">
        <v>220</v>
      </c>
      <c r="B10" s="17"/>
      <c r="C10" s="17"/>
      <c r="D10" s="17"/>
      <c r="E10" s="17"/>
      <c r="F10" s="17"/>
      <c r="G10" s="17"/>
    </row>
    <row r="11" spans="1:7" ht="24" customHeight="1">
      <c r="A11" s="17"/>
      <c r="B11" s="17"/>
      <c r="C11" s="17"/>
      <c r="D11" s="17"/>
      <c r="E11" s="17"/>
      <c r="F11" s="17"/>
      <c r="G11" s="17"/>
    </row>
    <row r="12" spans="1:7" ht="24" customHeight="1">
      <c r="A12" s="17"/>
      <c r="B12" s="17"/>
      <c r="C12" s="17"/>
      <c r="D12" s="17"/>
      <c r="E12" s="17"/>
      <c r="F12" s="17"/>
      <c r="G12" s="17"/>
    </row>
    <row r="14" spans="1:7" ht="26" customHeight="1">
      <c r="A14" s="16" t="s">
        <v>221</v>
      </c>
      <c r="B14" s="16"/>
      <c r="C14" s="16"/>
      <c r="D14" s="16"/>
      <c r="E14" s="16"/>
      <c r="F14" s="16"/>
      <c r="G14" s="16"/>
    </row>
    <row r="15" spans="1:7" ht="24" customHeight="1">
      <c r="A15" s="17" t="s">
        <v>222</v>
      </c>
      <c r="B15" s="17"/>
      <c r="C15" s="17"/>
      <c r="D15" s="17"/>
      <c r="E15" s="17"/>
      <c r="F15" s="17"/>
      <c r="G15" s="17"/>
    </row>
    <row r="16" spans="1:7" ht="24" customHeight="1">
      <c r="A16" s="17"/>
      <c r="B16" s="17"/>
      <c r="C16" s="17"/>
      <c r="D16" s="17"/>
      <c r="E16" s="17"/>
      <c r="F16" s="17"/>
      <c r="G16" s="17"/>
    </row>
    <row r="17" spans="1:7" ht="24" customHeight="1">
      <c r="A17" s="17"/>
      <c r="B17" s="17"/>
      <c r="C17" s="17"/>
      <c r="D17" s="17"/>
      <c r="E17" s="17"/>
      <c r="F17" s="17"/>
      <c r="G17" s="17"/>
    </row>
  </sheetData>
  <mergeCells count="7">
    <mergeCell ref="A1:G1"/>
    <mergeCell ref="A4:G4"/>
    <mergeCell ref="A5:G7"/>
    <mergeCell ref="A9:G9"/>
    <mergeCell ref="A10:G12"/>
    <mergeCell ref="A14:G14"/>
    <mergeCell ref="A15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Portada</vt:lpstr>
      <vt:lpstr>Base de Datos</vt:lpstr>
      <vt:lpstr>Correlación Regresión 1</vt:lpstr>
      <vt:lpstr>Correlación Regresión 2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2026-10-12T22:44:39Z</dcterms:created>
  <dcterms:modified xsi:type="dcterms:W3CDTF">2026-10-12T22:44:39Z</dcterms:modified>
</cp:coreProperties>
</file>